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370" windowWidth="19035" windowHeight="967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1 Условно-постоян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>#REF!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б" localSheetId="2">#REF!</definedName>
    <definedName name="\б">#REF!</definedName>
    <definedName name="_FY1">#N/A</definedName>
    <definedName name="_SP1" localSheetId="2">[1]FES!#REF!</definedName>
    <definedName name="_SP1">[1]FES!#REF!</definedName>
    <definedName name="_SP10" localSheetId="2">[1]FES!#REF!</definedName>
    <definedName name="_SP10">[1]FES!#REF!</definedName>
    <definedName name="_SP11" localSheetId="2">[1]FES!#REF!</definedName>
    <definedName name="_SP11">[1]FES!#REF!</definedName>
    <definedName name="_SP12" localSheetId="2">[1]FES!#REF!</definedName>
    <definedName name="_SP12">[1]FES!#REF!</definedName>
    <definedName name="_SP13" localSheetId="2">[1]FES!#REF!</definedName>
    <definedName name="_SP13">[1]FES!#REF!</definedName>
    <definedName name="_SP14" localSheetId="2">[1]FES!#REF!</definedName>
    <definedName name="_SP14">[1]FES!#REF!</definedName>
    <definedName name="_SP15" localSheetId="2">[1]FES!#REF!</definedName>
    <definedName name="_SP15">[1]FES!#REF!</definedName>
    <definedName name="_SP16" localSheetId="2">[1]FES!#REF!</definedName>
    <definedName name="_SP16">[1]FES!#REF!</definedName>
    <definedName name="_SP17" localSheetId="2">[1]FES!#REF!</definedName>
    <definedName name="_SP17">[1]FES!#REF!</definedName>
    <definedName name="_SP18" localSheetId="2">[1]FES!#REF!</definedName>
    <definedName name="_SP18">[1]FES!#REF!</definedName>
    <definedName name="_SP19" localSheetId="2">[1]FES!#REF!</definedName>
    <definedName name="_SP19">[1]FES!#REF!</definedName>
    <definedName name="_SP2" localSheetId="2">[1]FES!#REF!</definedName>
    <definedName name="_SP2">[1]FES!#REF!</definedName>
    <definedName name="_SP20" localSheetId="2">[1]FES!#REF!</definedName>
    <definedName name="_SP20">[1]FES!#REF!</definedName>
    <definedName name="_SP3" localSheetId="2">[1]FES!#REF!</definedName>
    <definedName name="_SP3">[1]FES!#REF!</definedName>
    <definedName name="_SP4" localSheetId="2">[1]FES!#REF!</definedName>
    <definedName name="_SP4">[1]FES!#REF!</definedName>
    <definedName name="_SP5" localSheetId="2">[1]FES!#REF!</definedName>
    <definedName name="_SP5">[1]FES!#REF!</definedName>
    <definedName name="_SP7" localSheetId="2">[1]FES!#REF!</definedName>
    <definedName name="_SP7">[1]FES!#REF!</definedName>
    <definedName name="_SP8" localSheetId="2">[1]FES!#REF!</definedName>
    <definedName name="_SP8">[1]FES!#REF!</definedName>
    <definedName name="_SP9" localSheetId="2">[1]FES!#REF!</definedName>
    <definedName name="_SP9">[1]FES!#REF!</definedName>
    <definedName name="_xlnm._FilterDatabase" localSheetId="1" hidden="1">'Приложение №2 План закупки'!$A$8:$BI$12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>#REF!</definedName>
    <definedName name="n" localSheetId="2">#REF!</definedName>
    <definedName name="n">#REF!</definedName>
    <definedName name="rrtget6">#N/A</definedName>
    <definedName name="S1_" localSheetId="2">#REF!</definedName>
    <definedName name="S1_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>#REF!</definedName>
    <definedName name="оро">#N/A</definedName>
    <definedName name="первый" localSheetId="2">#REF!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AA17" i="10" l="1"/>
  <c r="AB17" i="10"/>
  <c r="P17" i="10"/>
  <c r="Q17" i="10" l="1"/>
  <c r="AA15" i="10" l="1"/>
  <c r="P15" i="10"/>
  <c r="Q11" i="10" l="1"/>
  <c r="AB11" i="10" l="1"/>
  <c r="AB12" i="10" l="1"/>
  <c r="Q12" i="10"/>
</calcChain>
</file>

<file path=xl/sharedStrings.xml><?xml version="1.0" encoding="utf-8"?>
<sst xmlns="http://schemas.openxmlformats.org/spreadsheetml/2006/main" count="455" uniqueCount="178">
  <si>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</si>
  <si>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</si>
  <si>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</si>
  <si>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</si>
  <si>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</si>
  <si>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</si>
  <si>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</si>
  <si>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</si>
  <si>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</si>
  <si>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</si>
  <si>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</si>
  <si>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</si>
  <si>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</si>
  <si>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</si>
  <si>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</si>
  <si>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</si>
  <si>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</si>
  <si>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</si>
  <si>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</si>
  <si>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</si>
  <si>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</si>
  <si>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</si>
  <si>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</si>
  <si>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</si>
  <si>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</si>
  <si>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</si>
  <si>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</si>
  <si>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</si>
  <si>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</si>
  <si>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</si>
  <si>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</si>
  <si>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</si>
  <si>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</si>
  <si>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</si>
  <si>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</si>
  <si>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</si>
  <si>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</si>
  <si>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</si>
  <si>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</si>
  <si>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</si>
  <si>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</si>
  <si>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</si>
  <si>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</si>
  <si>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</si>
  <si>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</si>
  <si>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</si>
  <si>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</si>
  <si>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</si>
  <si>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</si>
  <si>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</si>
  <si>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</si>
  <si>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</si>
  <si>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</si>
  <si>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</si>
  <si>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</si>
  <si>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</si>
  <si>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</si>
  <si>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</si>
  <si>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</si>
  <si>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</si>
  <si>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</si>
  <si>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</si>
  <si>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</si>
  <si>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</si>
  <si>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</si>
  <si>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</si>
  <si>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</si>
  <si>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</si>
  <si>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</si>
  <si>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</si>
  <si>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</si>
  <si>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</si>
  <si>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</si>
  <si>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</si>
  <si>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</si>
  <si>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</si>
  <si>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</si>
  <si>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</si>
  <si>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</si>
  <si>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</si>
  <si>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</si>
  <si>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</si>
  <si>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</si>
  <si>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</si>
  <si>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</si>
  <si>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</si>
  <si>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</si>
  <si>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</si>
  <si>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</si>
  <si>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ОАО "Энергосервис Волги"</t>
  </si>
  <si>
    <t>Маркетинговое исследование</t>
  </si>
  <si>
    <t>-</t>
  </si>
  <si>
    <t>Энергосервис Волги</t>
  </si>
  <si>
    <t>Собственные средства</t>
  </si>
  <si>
    <t>МТРиО</t>
  </si>
  <si>
    <t>Материальные затраты</t>
  </si>
  <si>
    <t>Электронная на  otc-tender</t>
  </si>
  <si>
    <t>Нет</t>
  </si>
  <si>
    <t>не требуется</t>
  </si>
  <si>
    <t>шт.</t>
  </si>
  <si>
    <t>шт</t>
  </si>
  <si>
    <t>И.П. Джабраилов И.М.</t>
  </si>
  <si>
    <t>Саратовская область, г. Саратов</t>
  </si>
  <si>
    <t>5.6.2.</t>
  </si>
  <si>
    <t>2.6.2.</t>
  </si>
  <si>
    <t>5.1.</t>
  </si>
  <si>
    <t>ОЗП</t>
  </si>
  <si>
    <t>Мелкая закупка</t>
  </si>
  <si>
    <t>ТС</t>
  </si>
  <si>
    <t>В соответствии с условиями закупочной документации</t>
  </si>
  <si>
    <t>Соответствие предлагаемой продукции условиям торгов, ГОСТУ, ТУ, подтверждаться сертификатами (декларациями) соответствия, паспортами и (или) другими аналогичными документами</t>
  </si>
  <si>
    <t>Услуги по аренде автотранспорта с экипажем для нужд ОАО "Энергосервис Волги"</t>
  </si>
  <si>
    <t>63401000000</t>
  </si>
  <si>
    <t>Саратовская область, Саратов</t>
  </si>
  <si>
    <t>Оказание услуг по аренде автотранспорта с экипажем для нужд ОАО "Энергосервис Волги"</t>
  </si>
  <si>
    <t>Арендная плата по направлениям (арендодателям)</t>
  </si>
  <si>
    <t>Аренда автотранспорта с экипажем</t>
  </si>
  <si>
    <t>Вода питьевая</t>
  </si>
  <si>
    <t>60.22</t>
  </si>
  <si>
    <t>Приложение №2 к Положению о закупке товаров, работ, услуг для нужд ОАО "Энергосервис Волги"</t>
  </si>
  <si>
    <t>ЕИ</t>
  </si>
  <si>
    <t>Аренда помещения</t>
  </si>
  <si>
    <t>70</t>
  </si>
  <si>
    <t>7010000</t>
  </si>
  <si>
    <t>Приложение №2.1 к Положению о закупке товаров, работ, услуг для нужд ОАО "Энергосервис Волги"</t>
  </si>
  <si>
    <t>41.00.1</t>
  </si>
  <si>
    <t>1</t>
  </si>
  <si>
    <t>НДС не облагается на основании ст. 346.12 и 346.13 главы 26.2 Налогового кодекса РФ.</t>
  </si>
  <si>
    <t xml:space="preserve"> Аренда помещения для нужд ОАО "Энергосервис Волги"</t>
  </si>
  <si>
    <t>Поставка бутилированной воды</t>
  </si>
  <si>
    <t>План условно-постоянных закупок ОАО "Энергосервис Волги" на 2016 год</t>
  </si>
  <si>
    <t>2016-2017</t>
  </si>
  <si>
    <t>План закупок ОАО "Энергосервис Волги" на 2016 год</t>
  </si>
  <si>
    <t>блок ООР</t>
  </si>
  <si>
    <t>Услуги</t>
  </si>
  <si>
    <t>Аудиторская деятельность</t>
  </si>
  <si>
    <t>не электронная</t>
  </si>
  <si>
    <t>413,196</t>
  </si>
  <si>
    <t>Оказание услуг по аудиту бухгалтерской (финансовой) отчетности по РСБУ за 2016-2018 гг.</t>
  </si>
  <si>
    <t>ПАО "МРСК Волги"</t>
  </si>
  <si>
    <t>Аудит бухгалтерской (финансовой) отчетности по РСБУ за 2016-2018 гг.</t>
  </si>
  <si>
    <t>февраль 2018</t>
  </si>
  <si>
    <t>2016-2018</t>
  </si>
  <si>
    <t>Электронная на  etp.rosseti</t>
  </si>
  <si>
    <t>69.20.1</t>
  </si>
  <si>
    <t>69.20.10.000</t>
  </si>
  <si>
    <t>Стоимость услуги с учетом трехлетнего периода её оказание от предыдущего поставщика услуги по г. Саратову</t>
  </si>
  <si>
    <t>май 2016</t>
  </si>
  <si>
    <t>июнь 2016</t>
  </si>
  <si>
    <t>Выполнение комплекса проектных и строительно- ионтажных мработ, направленных на строительство объектов электоросетевого хозяйства по адресу: Саратовская обл., Саратовский район, р-н села Сабуровка: Строительство двух линий электропередач 10 кВ от ПСЧ 110/10 кВ "Аэропорт" до ЦРП 10 кВ строящегося аэропортового комплекса "Центральный" (г. Саратов)</t>
  </si>
  <si>
    <t>Укрупненный сметный расчет стоимости строительства</t>
  </si>
  <si>
    <t>ОК</t>
  </si>
  <si>
    <t>Проектные и строительно- монтажные работы</t>
  </si>
  <si>
    <t>42.22.2; 71.12.1</t>
  </si>
  <si>
    <t>42.99.29</t>
  </si>
  <si>
    <t>Код по ОКВЭД (2)</t>
  </si>
  <si>
    <t>Код по ОКДП (2)</t>
  </si>
  <si>
    <t>Оказание услуг на поставку, монтаж и гарантийное обслуживание оборудования в Муниципальном казенном учреждении «Надежда» муниципального образования Радищевское городское поселение Радищевского района  Ульяновской области.</t>
  </si>
  <si>
    <t>Строительно- монтажные работы</t>
  </si>
  <si>
    <t>АО "Энергосервис Волги"</t>
  </si>
  <si>
    <t>45.31</t>
  </si>
  <si>
    <t>Локальный сметный расчет</t>
  </si>
  <si>
    <t>2016-2020</t>
  </si>
  <si>
    <t>Себестоимость</t>
  </si>
  <si>
    <t>Сметный расчет</t>
  </si>
  <si>
    <t xml:space="preserve">Осуществить комплекс проектных и строительно-монтажных работ, направленных на строительство объектов электросетевого хозяйства: двух линий электропередачи 10кВ от ЦРП-10кВ (г. Энгельс, пр-т Химиков) до проектируемой ТП ООО «ЭЛТРЕЙТ» (г. Энгельс, пр. Строителей, 47), протяженностью ориентировочно по 1600 м. </t>
  </si>
  <si>
    <t>Саратовская область, Энгельс</t>
  </si>
  <si>
    <t xml:space="preserve"> </t>
  </si>
  <si>
    <t xml:space="preserve">71.12.13.000; 42.22.22.110 </t>
  </si>
  <si>
    <t xml:space="preserve">Выполнение комплекса проектных и строительно-монтажных работ, направленных на строительство объектов электросетевого хозяйства: двух линий электропередачи 10кВ от ЦРП-10кВ (г. Энгельс, пр-т Химиков) до проектируемой ТП ООО «ЭЛТРЕЙТ» (г. Энгельс, пр. Строителей, 47), протяженностью ориентировочно по 1600 м. </t>
  </si>
  <si>
    <t xml:space="preserve">На проведение работ по контролю качества (экспертизы) отчетной документации 
по результатам выполненного энергетического обследования объекта – Акционерное общество «Жировой комбинат» г.Саратов 
</t>
  </si>
  <si>
    <t>22.12.2016г</t>
  </si>
  <si>
    <t xml:space="preserve">На проведение работ по контролю качества (экспертизы) отчетной документации 
по результатам выполненного энергетического обследования объекта – Акционерное общество «Жировой комбинат» г.Саратов </t>
  </si>
  <si>
    <t>16.01.2017г</t>
  </si>
  <si>
    <t>Экспертные работы</t>
  </si>
  <si>
    <t>Протокол заседания об эсперизе заседания совета патнерства</t>
  </si>
  <si>
    <t xml:space="preserve">74.90.6 </t>
  </si>
  <si>
    <t xml:space="preserve">74.90.1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</si>
</sst>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  <numFmt numFmtId="188" formatCode="0.00000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311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73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2" fontId="85" fillId="0" borderId="1" xfId="29106" applyNumberFormat="1" applyFont="1" applyFill="1" applyBorder="1" applyAlignment="1" applyProtection="1">
      <alignment horizontal="center" vertical="center" wrapText="1"/>
      <protection locked="0"/>
    </xf>
    <xf numFmtId="0" fontId="85" fillId="0" borderId="1" xfId="29106" applyFont="1" applyFill="1" applyBorder="1" applyAlignment="1" applyProtection="1">
      <alignment horizontal="center" vertical="center" wrapText="1"/>
      <protection locked="0"/>
    </xf>
    <xf numFmtId="0" fontId="87" fillId="0" borderId="1" xfId="0" applyNumberFormat="1" applyFont="1" applyFill="1" applyBorder="1" applyAlignment="1">
      <alignment horizontal="center" vertical="center" shrinkToFit="1"/>
    </xf>
    <xf numFmtId="49" fontId="84" fillId="0" borderId="1" xfId="59049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shrinkToFit="1"/>
    </xf>
    <xf numFmtId="14" fontId="87" fillId="0" borderId="1" xfId="0" applyNumberFormat="1" applyFont="1" applyFill="1" applyBorder="1" applyAlignment="1">
      <alignment horizontal="center" vertical="center" shrinkToFit="1"/>
    </xf>
    <xf numFmtId="2" fontId="87" fillId="0" borderId="1" xfId="0" applyNumberFormat="1" applyFont="1" applyFill="1" applyBorder="1" applyAlignment="1">
      <alignment horizontal="center" vertical="center" wrapText="1"/>
    </xf>
    <xf numFmtId="0" fontId="84" fillId="0" borderId="1" xfId="0" applyNumberFormat="1" applyFont="1" applyFill="1" applyBorder="1" applyAlignment="1">
      <alignment horizontal="left" vertical="center" wrapText="1"/>
    </xf>
    <xf numFmtId="49" fontId="84" fillId="0" borderId="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4" fillId="0" borderId="1" xfId="0" applyNumberFormat="1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/>
    </xf>
    <xf numFmtId="0" fontId="87" fillId="0" borderId="1" xfId="0" applyNumberFormat="1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 wrapText="1"/>
    </xf>
    <xf numFmtId="14" fontId="83" fillId="0" borderId="1" xfId="0" applyNumberFormat="1" applyFont="1" applyFill="1" applyBorder="1" applyAlignment="1">
      <alignment horizontal="center" vertical="center" wrapText="1"/>
    </xf>
    <xf numFmtId="14" fontId="83" fillId="0" borderId="1" xfId="0" applyNumberFormat="1" applyFont="1" applyFill="1" applyBorder="1" applyAlignment="1">
      <alignment horizontal="center" vertical="center"/>
    </xf>
    <xf numFmtId="0" fontId="84" fillId="0" borderId="1" xfId="0" applyNumberFormat="1" applyFont="1" applyFill="1" applyBorder="1" applyAlignment="1">
      <alignment horizontal="center" vertical="center" shrinkToFit="1"/>
    </xf>
    <xf numFmtId="49" fontId="87" fillId="0" borderId="1" xfId="0" applyNumberFormat="1" applyFont="1" applyFill="1" applyBorder="1" applyAlignment="1">
      <alignment horizontal="center" vertical="center" wrapText="1" shrinkToFit="1"/>
    </xf>
    <xf numFmtId="2" fontId="8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Border="1"/>
    <xf numFmtId="0" fontId="16" fillId="0" borderId="0" xfId="0" applyFont="1" applyBorder="1"/>
    <xf numFmtId="0" fontId="16" fillId="0" borderId="0" xfId="0" applyFont="1" applyFill="1" applyBorder="1"/>
    <xf numFmtId="0" fontId="16" fillId="0" borderId="0" xfId="0" applyFont="1"/>
    <xf numFmtId="49" fontId="87" fillId="75" borderId="1" xfId="0" applyNumberFormat="1" applyFont="1" applyFill="1" applyBorder="1" applyAlignment="1">
      <alignment horizontal="center" vertical="center" shrinkToFit="1"/>
    </xf>
    <xf numFmtId="0" fontId="83" fillId="0" borderId="1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 wrapText="1"/>
    </xf>
    <xf numFmtId="49" fontId="84" fillId="75" borderId="1" xfId="0" applyNumberFormat="1" applyFont="1" applyFill="1" applyBorder="1" applyAlignment="1">
      <alignment horizontal="center" vertical="center" wrapText="1"/>
    </xf>
    <xf numFmtId="0" fontId="83" fillId="75" borderId="1" xfId="0" applyFont="1" applyFill="1" applyBorder="1" applyAlignment="1">
      <alignment horizontal="center" vertical="center"/>
    </xf>
    <xf numFmtId="2" fontId="83" fillId="75" borderId="1" xfId="0" applyNumberFormat="1" applyFont="1" applyFill="1" applyBorder="1" applyAlignment="1">
      <alignment horizontal="center" vertical="center"/>
    </xf>
    <xf numFmtId="0" fontId="83" fillId="7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9" fontId="83" fillId="0" borderId="1" xfId="0" applyNumberFormat="1" applyFont="1" applyFill="1" applyBorder="1" applyAlignment="1">
      <alignment horizontal="center" vertical="center" wrapText="1"/>
    </xf>
    <xf numFmtId="0" fontId="84" fillId="75" borderId="1" xfId="0" applyFont="1" applyFill="1" applyBorder="1" applyAlignment="1">
      <alignment horizontal="center" vertical="center" wrapText="1"/>
    </xf>
    <xf numFmtId="49" fontId="84" fillId="75" borderId="1" xfId="59049" applyNumberFormat="1" applyFont="1" applyFill="1" applyBorder="1" applyAlignment="1">
      <alignment horizontal="center" vertical="center" wrapText="1"/>
    </xf>
    <xf numFmtId="49" fontId="83" fillId="75" borderId="1" xfId="0" applyNumberFormat="1" applyFont="1" applyFill="1" applyBorder="1" applyAlignment="1">
      <alignment horizontal="center" vertical="center" wrapText="1"/>
    </xf>
    <xf numFmtId="17" fontId="83" fillId="0" borderId="1" xfId="0" applyNumberFormat="1" applyFont="1" applyFill="1" applyBorder="1" applyAlignment="1">
      <alignment horizontal="center" vertic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167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0" fontId="85" fillId="0" borderId="34" xfId="0" applyFont="1" applyFill="1" applyBorder="1" applyAlignment="1" applyProtection="1">
      <alignment horizontal="center" vertical="center" wrapText="1"/>
      <protection locked="0"/>
    </xf>
    <xf numFmtId="0" fontId="85" fillId="0" borderId="35" xfId="0" applyFont="1" applyFill="1" applyBorder="1" applyAlignment="1" applyProtection="1">
      <alignment horizontal="center" vertical="center" wrapText="1"/>
      <protection locked="0"/>
    </xf>
    <xf numFmtId="0" fontId="85" fillId="0" borderId="36" xfId="0" applyFont="1" applyFill="1" applyBorder="1" applyAlignment="1" applyProtection="1">
      <alignment horizontal="center" vertical="center" wrapText="1"/>
      <protection locked="0"/>
    </xf>
    <xf numFmtId="184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88" fillId="0" borderId="0" xfId="0" applyFont="1" applyAlignment="1">
      <alignment horizontal="left" vertical="top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Alignment="1">
      <alignment horizontal="left"/>
    </xf>
    <xf numFmtId="188" fontId="83" fillId="0" borderId="1" xfId="0" applyNumberFormat="1" applyFont="1" applyFill="1" applyBorder="1" applyAlignment="1">
      <alignment horizontal="center" vertical="center"/>
    </xf>
    <xf numFmtId="0" fontId="84" fillId="0" borderId="1" xfId="0" applyFont="1" applyFill="1" applyBorder="1" applyAlignment="1">
      <alignment horizontal="center" vertical="center" wrapText="1"/>
    </xf>
  </cellXfs>
  <cellStyles count="60311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1"/>
  <sheetViews>
    <sheetView tabSelected="1" zoomScale="80" zoomScaleNormal="80" workbookViewId="0">
      <selection activeCell="AM16" sqref="A16:XFD16"/>
    </sheetView>
  </sheetViews>
  <sheetFormatPr defaultRowHeight="15"/>
  <cols>
    <col min="2" max="2" width="11.5703125" customWidth="1"/>
    <col min="3" max="3" width="32" customWidth="1"/>
    <col min="4" max="4" width="34.140625" customWidth="1"/>
    <col min="5" max="5" width="12.28515625" customWidth="1"/>
    <col min="6" max="6" width="12.140625" style="7" customWidth="1"/>
    <col min="7" max="7" width="13.85546875" style="7" customWidth="1"/>
    <col min="8" max="8" width="9.28515625" bestFit="1" customWidth="1"/>
    <col min="9" max="9" width="50.28515625" style="7" customWidth="1"/>
    <col min="10" max="10" width="44.42578125" style="7" bestFit="1" customWidth="1"/>
    <col min="11" max="11" width="11.5703125" customWidth="1"/>
    <col min="12" max="12" width="16.140625" customWidth="1"/>
    <col min="13" max="13" width="15.28515625" customWidth="1"/>
    <col min="14" max="14" width="15.42578125" style="7" customWidth="1"/>
    <col min="15" max="15" width="16.28515625" style="7" customWidth="1"/>
    <col min="16" max="16" width="15.42578125" customWidth="1"/>
    <col min="17" max="17" width="11.85546875" bestFit="1" customWidth="1"/>
    <col min="18" max="18" width="13.7109375" customWidth="1"/>
    <col min="20" max="20" width="14.5703125" customWidth="1"/>
    <col min="26" max="26" width="13.140625" customWidth="1"/>
    <col min="27" max="27" width="14.85546875" customWidth="1"/>
    <col min="28" max="28" width="13" customWidth="1"/>
    <col min="29" max="29" width="14.140625" customWidth="1"/>
    <col min="30" max="30" width="22" bestFit="1" customWidth="1"/>
    <col min="31" max="31" width="15" customWidth="1"/>
    <col min="32" max="32" width="17" customWidth="1"/>
    <col min="33" max="33" width="13.7109375" style="7" customWidth="1"/>
    <col min="34" max="34" width="14.28515625" style="7" customWidth="1"/>
    <col min="35" max="35" width="12.42578125" bestFit="1" customWidth="1"/>
    <col min="36" max="36" width="11.7109375" bestFit="1" customWidth="1"/>
    <col min="37" max="37" width="49.140625" style="7" customWidth="1"/>
    <col min="38" max="38" width="44.140625" customWidth="1"/>
    <col min="39" max="39" width="12.5703125" style="7" customWidth="1"/>
    <col min="40" max="40" width="13.140625" style="7" customWidth="1"/>
    <col min="41" max="41" width="14.42578125" style="7" customWidth="1"/>
    <col min="42" max="42" width="17.42578125" customWidth="1"/>
    <col min="43" max="43" width="20.28515625" customWidth="1"/>
    <col min="44" max="46" width="12.5703125" style="7" bestFit="1" customWidth="1"/>
    <col min="47" max="47" width="9.28515625" bestFit="1" customWidth="1"/>
    <col min="51" max="51" width="9.28515625" bestFit="1" customWidth="1"/>
    <col min="54" max="54" width="16.140625" bestFit="1" customWidth="1"/>
    <col min="61" max="61" width="25.7109375" customWidth="1"/>
  </cols>
  <sheetData>
    <row r="1" spans="1:63">
      <c r="A1" t="s">
        <v>119</v>
      </c>
    </row>
    <row r="3" spans="1:63" s="66" customFormat="1" ht="35.25">
      <c r="A3" s="66" t="s">
        <v>132</v>
      </c>
    </row>
    <row r="4" spans="1:63" ht="15.75" customHeight="1"/>
    <row r="5" spans="1:63" s="6" customFormat="1"/>
    <row r="6" spans="1:63" s="7" customFormat="1">
      <c r="A6" s="47" t="s">
        <v>41</v>
      </c>
      <c r="B6" s="47" t="s">
        <v>18</v>
      </c>
      <c r="C6" s="47" t="s">
        <v>20</v>
      </c>
      <c r="D6" s="47"/>
      <c r="E6" s="47"/>
      <c r="F6" s="47" t="s">
        <v>155</v>
      </c>
      <c r="G6" s="47" t="s">
        <v>156</v>
      </c>
      <c r="H6" s="47" t="s">
        <v>21</v>
      </c>
      <c r="I6" s="47" t="s">
        <v>22</v>
      </c>
      <c r="J6" s="47" t="s">
        <v>48</v>
      </c>
      <c r="K6" s="47" t="s">
        <v>49</v>
      </c>
      <c r="L6" s="47" t="s">
        <v>64</v>
      </c>
      <c r="M6" s="67" t="s">
        <v>65</v>
      </c>
      <c r="N6" s="47" t="s">
        <v>66</v>
      </c>
      <c r="O6" s="47" t="s">
        <v>67</v>
      </c>
      <c r="P6" s="47" t="s">
        <v>56</v>
      </c>
      <c r="Q6" s="47"/>
      <c r="R6" s="47" t="s">
        <v>53</v>
      </c>
      <c r="S6" s="47"/>
      <c r="T6" s="47"/>
      <c r="U6" s="47"/>
      <c r="V6" s="47"/>
      <c r="W6" s="47"/>
      <c r="X6" s="47"/>
      <c r="Y6" s="47"/>
      <c r="Z6" s="47"/>
      <c r="AA6" s="48" t="s">
        <v>68</v>
      </c>
      <c r="AB6" s="48"/>
      <c r="AC6" s="47" t="s">
        <v>50</v>
      </c>
      <c r="AD6" s="47" t="s">
        <v>0</v>
      </c>
      <c r="AE6" s="47"/>
      <c r="AF6" s="47"/>
      <c r="AG6" s="47"/>
      <c r="AH6" s="47"/>
      <c r="AI6" s="47" t="s">
        <v>52</v>
      </c>
      <c r="AJ6" s="47"/>
      <c r="AK6" s="47" t="s">
        <v>42</v>
      </c>
      <c r="AL6" s="47"/>
      <c r="AM6" s="47"/>
      <c r="AN6" s="47"/>
      <c r="AO6" s="47"/>
      <c r="AP6" s="47"/>
      <c r="AQ6" s="47"/>
      <c r="AR6" s="47"/>
      <c r="AS6" s="47"/>
      <c r="AT6" s="47"/>
      <c r="AU6" s="47" t="s">
        <v>19</v>
      </c>
      <c r="AV6" s="47" t="s">
        <v>69</v>
      </c>
      <c r="AW6" s="47" t="s">
        <v>70</v>
      </c>
      <c r="AX6" s="47" t="s">
        <v>71</v>
      </c>
      <c r="AY6" s="51" t="s">
        <v>72</v>
      </c>
      <c r="AZ6" s="52"/>
      <c r="BA6" s="52"/>
      <c r="BB6" s="52"/>
      <c r="BC6" s="52"/>
      <c r="BD6" s="52"/>
      <c r="BE6" s="52"/>
      <c r="BF6" s="52"/>
      <c r="BG6" s="52"/>
      <c r="BH6" s="53"/>
      <c r="BI6" s="47" t="s">
        <v>58</v>
      </c>
      <c r="BJ6" s="64"/>
      <c r="BK6" s="64"/>
    </row>
    <row r="7" spans="1:63" s="7" customFormat="1" ht="113.25" customHeight="1">
      <c r="A7" s="47"/>
      <c r="B7" s="47"/>
      <c r="C7" s="47" t="s">
        <v>73</v>
      </c>
      <c r="D7" s="47" t="s">
        <v>74</v>
      </c>
      <c r="E7" s="47" t="s">
        <v>75</v>
      </c>
      <c r="F7" s="47"/>
      <c r="G7" s="47"/>
      <c r="H7" s="47"/>
      <c r="I7" s="47"/>
      <c r="J7" s="47"/>
      <c r="K7" s="47"/>
      <c r="L7" s="47"/>
      <c r="M7" s="68"/>
      <c r="N7" s="47"/>
      <c r="O7" s="47"/>
      <c r="P7" s="47"/>
      <c r="Q7" s="47"/>
      <c r="R7" s="47" t="s">
        <v>23</v>
      </c>
      <c r="S7" s="47" t="s">
        <v>24</v>
      </c>
      <c r="T7" s="47"/>
      <c r="U7" s="47"/>
      <c r="V7" s="47"/>
      <c r="W7" s="47"/>
      <c r="X7" s="47" t="s">
        <v>25</v>
      </c>
      <c r="Y7" s="48" t="s">
        <v>57</v>
      </c>
      <c r="Z7" s="48"/>
      <c r="AA7" s="48"/>
      <c r="AB7" s="48"/>
      <c r="AC7" s="47"/>
      <c r="AD7" s="47" t="s">
        <v>76</v>
      </c>
      <c r="AE7" s="47" t="s">
        <v>77</v>
      </c>
      <c r="AF7" s="47" t="s">
        <v>59</v>
      </c>
      <c r="AG7" s="49" t="s">
        <v>60</v>
      </c>
      <c r="AH7" s="49" t="s">
        <v>33</v>
      </c>
      <c r="AI7" s="47" t="s">
        <v>35</v>
      </c>
      <c r="AJ7" s="47" t="s">
        <v>51</v>
      </c>
      <c r="AK7" s="47" t="s">
        <v>39</v>
      </c>
      <c r="AL7" s="47" t="s">
        <v>40</v>
      </c>
      <c r="AM7" s="47" t="s">
        <v>26</v>
      </c>
      <c r="AN7" s="47"/>
      <c r="AO7" s="47" t="s">
        <v>46</v>
      </c>
      <c r="AP7" s="47" t="s">
        <v>36</v>
      </c>
      <c r="AQ7" s="47"/>
      <c r="AR7" s="48" t="s">
        <v>34</v>
      </c>
      <c r="AS7" s="47" t="s">
        <v>31</v>
      </c>
      <c r="AT7" s="63" t="s">
        <v>32</v>
      </c>
      <c r="AU7" s="47"/>
      <c r="AV7" s="47"/>
      <c r="AW7" s="47"/>
      <c r="AX7" s="47"/>
      <c r="AY7" s="54" t="s">
        <v>78</v>
      </c>
      <c r="AZ7" s="54" t="s">
        <v>79</v>
      </c>
      <c r="BA7" s="54" t="s">
        <v>80</v>
      </c>
      <c r="BB7" s="56" t="s">
        <v>81</v>
      </c>
      <c r="BC7" s="56" t="s">
        <v>82</v>
      </c>
      <c r="BD7" s="58" t="s">
        <v>83</v>
      </c>
      <c r="BE7" s="60" t="s">
        <v>84</v>
      </c>
      <c r="BF7" s="61"/>
      <c r="BG7" s="62"/>
      <c r="BH7" s="54" t="s">
        <v>85</v>
      </c>
      <c r="BI7" s="47"/>
      <c r="BJ7" s="65"/>
      <c r="BK7" s="65"/>
    </row>
    <row r="8" spans="1:63" s="7" customFormat="1" ht="83.2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69"/>
      <c r="N8" s="47"/>
      <c r="O8" s="47"/>
      <c r="P8" s="5" t="s">
        <v>54</v>
      </c>
      <c r="Q8" s="5" t="s">
        <v>55</v>
      </c>
      <c r="R8" s="47"/>
      <c r="S8" s="5" t="s">
        <v>27</v>
      </c>
      <c r="T8" s="5" t="s">
        <v>28</v>
      </c>
      <c r="U8" s="5" t="s">
        <v>29</v>
      </c>
      <c r="V8" s="5" t="s">
        <v>30</v>
      </c>
      <c r="W8" s="5" t="s">
        <v>47</v>
      </c>
      <c r="X8" s="47"/>
      <c r="Y8" s="17" t="s">
        <v>54</v>
      </c>
      <c r="Z8" s="17" t="s">
        <v>55</v>
      </c>
      <c r="AA8" s="5" t="s">
        <v>54</v>
      </c>
      <c r="AB8" s="5" t="s">
        <v>55</v>
      </c>
      <c r="AC8" s="47"/>
      <c r="AD8" s="47"/>
      <c r="AE8" s="47"/>
      <c r="AF8" s="47"/>
      <c r="AG8" s="49"/>
      <c r="AH8" s="49"/>
      <c r="AI8" s="47"/>
      <c r="AJ8" s="47"/>
      <c r="AK8" s="47"/>
      <c r="AL8" s="47"/>
      <c r="AM8" s="17" t="s">
        <v>45</v>
      </c>
      <c r="AN8" s="17" t="s">
        <v>38</v>
      </c>
      <c r="AO8" s="47"/>
      <c r="AP8" s="5" t="s">
        <v>37</v>
      </c>
      <c r="AQ8" s="5" t="s">
        <v>38</v>
      </c>
      <c r="AR8" s="48"/>
      <c r="AS8" s="47"/>
      <c r="AT8" s="63"/>
      <c r="AU8" s="47"/>
      <c r="AV8" s="47"/>
      <c r="AW8" s="47"/>
      <c r="AX8" s="47"/>
      <c r="AY8" s="55"/>
      <c r="AZ8" s="55"/>
      <c r="BA8" s="55"/>
      <c r="BB8" s="57"/>
      <c r="BC8" s="57"/>
      <c r="BD8" s="59"/>
      <c r="BE8" s="8" t="s">
        <v>86</v>
      </c>
      <c r="BF8" s="9" t="s">
        <v>87</v>
      </c>
      <c r="BG8" s="9" t="s">
        <v>88</v>
      </c>
      <c r="BH8" s="55"/>
      <c r="BI8" s="47"/>
      <c r="BJ8" s="65"/>
      <c r="BK8" s="65"/>
    </row>
    <row r="9" spans="1:63" s="7" customForma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  <c r="Y9" s="2">
        <v>25</v>
      </c>
      <c r="Z9" s="2">
        <v>26</v>
      </c>
      <c r="AA9" s="2">
        <v>27</v>
      </c>
      <c r="AB9" s="2">
        <v>28</v>
      </c>
      <c r="AC9" s="2">
        <v>29</v>
      </c>
      <c r="AD9" s="2">
        <v>30</v>
      </c>
      <c r="AE9" s="2">
        <v>31</v>
      </c>
      <c r="AF9" s="2">
        <v>32</v>
      </c>
      <c r="AG9" s="2">
        <v>33</v>
      </c>
      <c r="AH9" s="2">
        <v>34</v>
      </c>
      <c r="AI9" s="2">
        <v>35</v>
      </c>
      <c r="AJ9" s="2">
        <v>36</v>
      </c>
      <c r="AK9" s="2">
        <v>37</v>
      </c>
      <c r="AL9" s="2">
        <v>38</v>
      </c>
      <c r="AM9" s="2">
        <v>39</v>
      </c>
      <c r="AN9" s="2">
        <v>40</v>
      </c>
      <c r="AO9" s="2">
        <v>41</v>
      </c>
      <c r="AP9" s="2">
        <v>42</v>
      </c>
      <c r="AQ9" s="2">
        <v>43</v>
      </c>
      <c r="AR9" s="2">
        <v>44</v>
      </c>
      <c r="AS9" s="2">
        <v>45</v>
      </c>
      <c r="AT9" s="2">
        <v>46</v>
      </c>
      <c r="AU9" s="2">
        <v>47</v>
      </c>
      <c r="AV9" s="2">
        <v>48</v>
      </c>
      <c r="AW9" s="2">
        <v>49</v>
      </c>
      <c r="AX9" s="2">
        <v>50</v>
      </c>
      <c r="AY9" s="2">
        <v>51</v>
      </c>
      <c r="AZ9" s="2">
        <v>52</v>
      </c>
      <c r="BA9" s="2">
        <v>53</v>
      </c>
      <c r="BB9" s="2">
        <v>54</v>
      </c>
      <c r="BC9" s="2">
        <v>55</v>
      </c>
      <c r="BD9" s="2">
        <v>56</v>
      </c>
      <c r="BE9" s="2">
        <v>57</v>
      </c>
      <c r="BF9" s="2">
        <v>58</v>
      </c>
      <c r="BG9" s="2">
        <v>59</v>
      </c>
      <c r="BH9" s="2">
        <v>60</v>
      </c>
      <c r="BI9" s="2">
        <v>61</v>
      </c>
      <c r="BJ9" s="40"/>
      <c r="BK9" s="40"/>
    </row>
    <row r="10" spans="1:63" s="7" customFormat="1" ht="61.5" customHeight="1">
      <c r="A10" s="19">
        <v>8</v>
      </c>
      <c r="B10" s="19">
        <v>1</v>
      </c>
      <c r="C10" s="21" t="s">
        <v>89</v>
      </c>
      <c r="D10" s="21" t="s">
        <v>89</v>
      </c>
      <c r="E10" s="19" t="s">
        <v>133</v>
      </c>
      <c r="F10" s="19" t="s">
        <v>144</v>
      </c>
      <c r="G10" s="21" t="s">
        <v>145</v>
      </c>
      <c r="H10" s="34">
        <v>1</v>
      </c>
      <c r="I10" s="11" t="s">
        <v>138</v>
      </c>
      <c r="J10" s="21" t="s">
        <v>135</v>
      </c>
      <c r="K10" s="18" t="s">
        <v>134</v>
      </c>
      <c r="L10" s="35" t="s">
        <v>93</v>
      </c>
      <c r="M10" s="34" t="s">
        <v>91</v>
      </c>
      <c r="N10" s="21" t="s">
        <v>95</v>
      </c>
      <c r="O10" s="36" t="s">
        <v>146</v>
      </c>
      <c r="P10" s="38">
        <v>378.4</v>
      </c>
      <c r="Q10" s="38">
        <v>446.512</v>
      </c>
      <c r="R10" s="37" t="s">
        <v>91</v>
      </c>
      <c r="S10" s="37" t="s">
        <v>91</v>
      </c>
      <c r="T10" s="37" t="s">
        <v>91</v>
      </c>
      <c r="U10" s="37" t="s">
        <v>91</v>
      </c>
      <c r="V10" s="37" t="s">
        <v>91</v>
      </c>
      <c r="W10" s="37" t="s">
        <v>91</v>
      </c>
      <c r="X10" s="37"/>
      <c r="Y10" s="37" t="s">
        <v>91</v>
      </c>
      <c r="Z10" s="37" t="s">
        <v>91</v>
      </c>
      <c r="AA10" s="38">
        <v>378.4</v>
      </c>
      <c r="AB10" s="38">
        <v>446.512</v>
      </c>
      <c r="AC10" s="39" t="s">
        <v>106</v>
      </c>
      <c r="AD10" s="21" t="s">
        <v>139</v>
      </c>
      <c r="AE10" s="21" t="s">
        <v>139</v>
      </c>
      <c r="AF10" s="43" t="s">
        <v>143</v>
      </c>
      <c r="AG10" s="42" t="s">
        <v>147</v>
      </c>
      <c r="AH10" s="42" t="s">
        <v>147</v>
      </c>
      <c r="AI10" s="19" t="s">
        <v>91</v>
      </c>
      <c r="AJ10" s="19" t="s">
        <v>91</v>
      </c>
      <c r="AK10" s="44" t="s">
        <v>140</v>
      </c>
      <c r="AL10" s="18" t="s">
        <v>109</v>
      </c>
      <c r="AM10" s="19">
        <v>796</v>
      </c>
      <c r="AN10" s="19" t="s">
        <v>99</v>
      </c>
      <c r="AO10" s="19">
        <v>1</v>
      </c>
      <c r="AP10" s="24" t="s">
        <v>112</v>
      </c>
      <c r="AQ10" s="15" t="s">
        <v>113</v>
      </c>
      <c r="AR10" s="45" t="s">
        <v>148</v>
      </c>
      <c r="AS10" s="45" t="s">
        <v>148</v>
      </c>
      <c r="AT10" s="45" t="s">
        <v>141</v>
      </c>
      <c r="AU10" s="39" t="s">
        <v>142</v>
      </c>
      <c r="AV10" s="19" t="s">
        <v>91</v>
      </c>
      <c r="AW10" s="19" t="s">
        <v>97</v>
      </c>
      <c r="AX10" s="19"/>
      <c r="AY10" s="39" t="s">
        <v>142</v>
      </c>
      <c r="AZ10" s="19" t="s">
        <v>91</v>
      </c>
      <c r="BA10" s="19" t="s">
        <v>91</v>
      </c>
      <c r="BB10" s="21" t="s">
        <v>98</v>
      </c>
      <c r="BC10" s="19" t="s">
        <v>91</v>
      </c>
      <c r="BD10" s="19" t="s">
        <v>91</v>
      </c>
      <c r="BE10" s="19" t="s">
        <v>91</v>
      </c>
      <c r="BF10" s="19" t="s">
        <v>91</v>
      </c>
      <c r="BG10" s="19" t="s">
        <v>91</v>
      </c>
      <c r="BH10" s="19" t="s">
        <v>97</v>
      </c>
      <c r="BI10" s="19" t="s">
        <v>91</v>
      </c>
      <c r="BJ10" s="41"/>
      <c r="BK10" s="41"/>
    </row>
    <row r="11" spans="1:63" s="7" customFormat="1" ht="57.75" customHeight="1">
      <c r="A11" s="19">
        <v>8</v>
      </c>
      <c r="B11" s="19">
        <v>2</v>
      </c>
      <c r="C11" s="21" t="s">
        <v>89</v>
      </c>
      <c r="D11" s="21" t="s">
        <v>89</v>
      </c>
      <c r="E11" s="19" t="s">
        <v>133</v>
      </c>
      <c r="F11" s="19" t="s">
        <v>118</v>
      </c>
      <c r="G11" s="19">
        <v>6022020</v>
      </c>
      <c r="H11" s="19">
        <v>1</v>
      </c>
      <c r="I11" s="11" t="s">
        <v>114</v>
      </c>
      <c r="J11" s="21" t="s">
        <v>116</v>
      </c>
      <c r="K11" s="19" t="s">
        <v>108</v>
      </c>
      <c r="L11" s="21" t="s">
        <v>93</v>
      </c>
      <c r="M11" s="23" t="s">
        <v>104</v>
      </c>
      <c r="N11" s="21" t="s">
        <v>115</v>
      </c>
      <c r="O11" s="16" t="s">
        <v>90</v>
      </c>
      <c r="P11" s="19">
        <v>552.94000000000005</v>
      </c>
      <c r="Q11" s="26">
        <f>P11*1.18</f>
        <v>652.4692</v>
      </c>
      <c r="R11" s="19" t="s">
        <v>91</v>
      </c>
      <c r="S11" s="19" t="s">
        <v>91</v>
      </c>
      <c r="T11" s="19" t="s">
        <v>91</v>
      </c>
      <c r="U11" s="19" t="s">
        <v>91</v>
      </c>
      <c r="V11" s="19" t="s">
        <v>91</v>
      </c>
      <c r="W11" s="19" t="s">
        <v>91</v>
      </c>
      <c r="X11" s="19"/>
      <c r="Y11" s="19" t="s">
        <v>91</v>
      </c>
      <c r="Z11" s="19" t="s">
        <v>91</v>
      </c>
      <c r="AA11" s="19">
        <v>552.94000000000005</v>
      </c>
      <c r="AB11" s="26">
        <f>AA11*1.18</f>
        <v>652.4692</v>
      </c>
      <c r="AC11" s="19" t="s">
        <v>106</v>
      </c>
      <c r="AD11" s="21" t="s">
        <v>89</v>
      </c>
      <c r="AE11" s="21" t="s">
        <v>92</v>
      </c>
      <c r="AF11" s="21" t="s">
        <v>96</v>
      </c>
      <c r="AG11" s="22">
        <v>42622</v>
      </c>
      <c r="AH11" s="22">
        <v>42653</v>
      </c>
      <c r="AI11" s="19" t="s">
        <v>91</v>
      </c>
      <c r="AJ11" s="19" t="s">
        <v>91</v>
      </c>
      <c r="AK11" s="11" t="s">
        <v>111</v>
      </c>
      <c r="AL11" s="18" t="s">
        <v>109</v>
      </c>
      <c r="AM11" s="19">
        <v>796</v>
      </c>
      <c r="AN11" s="19" t="s">
        <v>99</v>
      </c>
      <c r="AO11" s="19">
        <v>1</v>
      </c>
      <c r="AP11" s="24" t="s">
        <v>112</v>
      </c>
      <c r="AQ11" s="15" t="s">
        <v>113</v>
      </c>
      <c r="AR11" s="23">
        <v>42662</v>
      </c>
      <c r="AS11" s="23">
        <v>42662</v>
      </c>
      <c r="AT11" s="23">
        <v>43026</v>
      </c>
      <c r="AU11" s="21" t="s">
        <v>131</v>
      </c>
      <c r="AV11" s="19" t="s">
        <v>91</v>
      </c>
      <c r="AW11" s="19" t="s">
        <v>97</v>
      </c>
      <c r="AX11" s="19"/>
      <c r="AY11" s="21" t="s">
        <v>131</v>
      </c>
      <c r="AZ11" s="19" t="s">
        <v>91</v>
      </c>
      <c r="BA11" s="19" t="s">
        <v>91</v>
      </c>
      <c r="BB11" s="21" t="s">
        <v>98</v>
      </c>
      <c r="BC11" s="19" t="s">
        <v>91</v>
      </c>
      <c r="BD11" s="19" t="s">
        <v>91</v>
      </c>
      <c r="BE11" s="19" t="s">
        <v>91</v>
      </c>
      <c r="BF11" s="19" t="s">
        <v>91</v>
      </c>
      <c r="BG11" s="19" t="s">
        <v>91</v>
      </c>
      <c r="BH11" s="19" t="s">
        <v>97</v>
      </c>
      <c r="BI11" s="19" t="s">
        <v>91</v>
      </c>
      <c r="BJ11" s="41"/>
      <c r="BK11" s="41"/>
    </row>
    <row r="12" spans="1:63" s="7" customFormat="1" ht="56.25" customHeight="1">
      <c r="A12" s="19">
        <v>8</v>
      </c>
      <c r="B12" s="19">
        <v>3</v>
      </c>
      <c r="C12" s="21" t="s">
        <v>89</v>
      </c>
      <c r="D12" s="21" t="s">
        <v>89</v>
      </c>
      <c r="E12" s="19" t="s">
        <v>133</v>
      </c>
      <c r="F12" s="19" t="s">
        <v>125</v>
      </c>
      <c r="G12" s="19">
        <v>4110100</v>
      </c>
      <c r="H12" s="19">
        <v>1</v>
      </c>
      <c r="I12" s="21" t="s">
        <v>129</v>
      </c>
      <c r="J12" s="21" t="s">
        <v>117</v>
      </c>
      <c r="K12" s="18" t="s">
        <v>94</v>
      </c>
      <c r="L12" s="21" t="s">
        <v>93</v>
      </c>
      <c r="M12" s="19" t="s">
        <v>105</v>
      </c>
      <c r="N12" s="21" t="s">
        <v>95</v>
      </c>
      <c r="O12" s="16" t="s">
        <v>90</v>
      </c>
      <c r="P12" s="19">
        <v>6.7</v>
      </c>
      <c r="Q12" s="26">
        <f t="shared" ref="Q12" si="0">P12*1.18</f>
        <v>7.9059999999999997</v>
      </c>
      <c r="R12" s="19" t="s">
        <v>91</v>
      </c>
      <c r="S12" s="19" t="s">
        <v>91</v>
      </c>
      <c r="T12" s="19" t="s">
        <v>91</v>
      </c>
      <c r="U12" s="19" t="s">
        <v>91</v>
      </c>
      <c r="V12" s="19" t="s">
        <v>91</v>
      </c>
      <c r="W12" s="19" t="s">
        <v>91</v>
      </c>
      <c r="X12" s="19"/>
      <c r="Y12" s="19" t="s">
        <v>91</v>
      </c>
      <c r="Z12" s="19" t="s">
        <v>91</v>
      </c>
      <c r="AA12" s="19">
        <v>6.7</v>
      </c>
      <c r="AB12" s="26">
        <f t="shared" ref="AB12" si="1">AA12*1.18</f>
        <v>7.9059999999999997</v>
      </c>
      <c r="AC12" s="21" t="s">
        <v>107</v>
      </c>
      <c r="AD12" s="21" t="s">
        <v>89</v>
      </c>
      <c r="AE12" s="21" t="s">
        <v>92</v>
      </c>
      <c r="AF12" s="39" t="s">
        <v>136</v>
      </c>
      <c r="AG12" s="22">
        <v>42623</v>
      </c>
      <c r="AH12" s="22">
        <v>42644</v>
      </c>
      <c r="AI12" s="19" t="s">
        <v>91</v>
      </c>
      <c r="AJ12" s="19" t="s">
        <v>91</v>
      </c>
      <c r="AK12" s="21" t="s">
        <v>129</v>
      </c>
      <c r="AL12" s="15" t="s">
        <v>110</v>
      </c>
      <c r="AM12" s="19">
        <v>796</v>
      </c>
      <c r="AN12" s="19" t="s">
        <v>99</v>
      </c>
      <c r="AO12" s="19">
        <v>1</v>
      </c>
      <c r="AP12" s="24" t="s">
        <v>112</v>
      </c>
      <c r="AQ12" s="15" t="s">
        <v>113</v>
      </c>
      <c r="AR12" s="23">
        <v>42650</v>
      </c>
      <c r="AS12" s="23">
        <v>42650</v>
      </c>
      <c r="AT12" s="23">
        <v>43014</v>
      </c>
      <c r="AU12" s="21" t="s">
        <v>131</v>
      </c>
      <c r="AV12" s="19" t="s">
        <v>91</v>
      </c>
      <c r="AW12" s="19" t="s">
        <v>97</v>
      </c>
      <c r="AX12" s="19"/>
      <c r="AY12" s="21" t="s">
        <v>131</v>
      </c>
      <c r="AZ12" s="19" t="s">
        <v>91</v>
      </c>
      <c r="BA12" s="19" t="s">
        <v>91</v>
      </c>
      <c r="BB12" s="21" t="s">
        <v>98</v>
      </c>
      <c r="BC12" s="19" t="s">
        <v>91</v>
      </c>
      <c r="BD12" s="19" t="s">
        <v>91</v>
      </c>
      <c r="BE12" s="19" t="s">
        <v>91</v>
      </c>
      <c r="BF12" s="19" t="s">
        <v>91</v>
      </c>
      <c r="BG12" s="19" t="s">
        <v>91</v>
      </c>
      <c r="BH12" s="19" t="s">
        <v>97</v>
      </c>
      <c r="BI12" s="19" t="s">
        <v>91</v>
      </c>
      <c r="BJ12" s="41"/>
      <c r="BK12" s="41"/>
    </row>
    <row r="13" spans="1:63" s="7" customFormat="1" ht="104.25" customHeight="1">
      <c r="A13" s="19">
        <v>8</v>
      </c>
      <c r="B13" s="19">
        <v>4</v>
      </c>
      <c r="C13" s="21" t="s">
        <v>89</v>
      </c>
      <c r="D13" s="21" t="s">
        <v>89</v>
      </c>
      <c r="E13" s="19" t="s">
        <v>133</v>
      </c>
      <c r="F13" s="21" t="s">
        <v>153</v>
      </c>
      <c r="G13" s="19" t="s">
        <v>154</v>
      </c>
      <c r="H13" s="19">
        <v>1</v>
      </c>
      <c r="I13" s="21" t="s">
        <v>149</v>
      </c>
      <c r="J13" s="21" t="s">
        <v>152</v>
      </c>
      <c r="K13" s="18" t="s">
        <v>134</v>
      </c>
      <c r="L13" s="21" t="s">
        <v>93</v>
      </c>
      <c r="M13" s="19" t="s">
        <v>91</v>
      </c>
      <c r="N13" s="21" t="s">
        <v>95</v>
      </c>
      <c r="O13" s="16" t="s">
        <v>150</v>
      </c>
      <c r="P13" s="19">
        <v>6402.2</v>
      </c>
      <c r="Q13" s="26">
        <v>7554.59</v>
      </c>
      <c r="R13" s="19" t="s">
        <v>91</v>
      </c>
      <c r="S13" s="19" t="s">
        <v>91</v>
      </c>
      <c r="T13" s="19" t="s">
        <v>91</v>
      </c>
      <c r="U13" s="19" t="s">
        <v>91</v>
      </c>
      <c r="V13" s="19" t="s">
        <v>91</v>
      </c>
      <c r="W13" s="19" t="s">
        <v>91</v>
      </c>
      <c r="X13" s="19"/>
      <c r="Y13" s="19" t="s">
        <v>91</v>
      </c>
      <c r="Z13" s="19" t="s">
        <v>91</v>
      </c>
      <c r="AA13" s="19">
        <v>6402.2</v>
      </c>
      <c r="AB13" s="26">
        <v>7554.59</v>
      </c>
      <c r="AC13" s="21" t="s">
        <v>151</v>
      </c>
      <c r="AD13" s="21" t="s">
        <v>89</v>
      </c>
      <c r="AE13" s="21" t="s">
        <v>92</v>
      </c>
      <c r="AF13" s="21" t="s">
        <v>96</v>
      </c>
      <c r="AG13" s="22">
        <v>42559</v>
      </c>
      <c r="AH13" s="22">
        <v>42583</v>
      </c>
      <c r="AI13" s="19" t="s">
        <v>91</v>
      </c>
      <c r="AJ13" s="19" t="s">
        <v>91</v>
      </c>
      <c r="AK13" s="21" t="s">
        <v>149</v>
      </c>
      <c r="AL13" s="18" t="s">
        <v>109</v>
      </c>
      <c r="AM13" s="19">
        <v>796</v>
      </c>
      <c r="AN13" s="19" t="s">
        <v>99</v>
      </c>
      <c r="AO13" s="19">
        <v>1</v>
      </c>
      <c r="AP13" s="24" t="s">
        <v>112</v>
      </c>
      <c r="AQ13" s="15" t="s">
        <v>113</v>
      </c>
      <c r="AR13" s="23">
        <v>42592</v>
      </c>
      <c r="AS13" s="23">
        <v>42592</v>
      </c>
      <c r="AT13" s="23">
        <v>42643</v>
      </c>
      <c r="AU13" s="21" t="s">
        <v>131</v>
      </c>
      <c r="AV13" s="19" t="s">
        <v>91</v>
      </c>
      <c r="AW13" s="19" t="s">
        <v>97</v>
      </c>
      <c r="AX13" s="19"/>
      <c r="AY13" s="21" t="s">
        <v>131</v>
      </c>
      <c r="AZ13" s="19" t="s">
        <v>91</v>
      </c>
      <c r="BA13" s="19" t="s">
        <v>91</v>
      </c>
      <c r="BB13" s="22">
        <v>42601</v>
      </c>
      <c r="BC13" s="46">
        <v>42614</v>
      </c>
      <c r="BD13" s="26">
        <v>7554.59</v>
      </c>
      <c r="BE13" s="19" t="s">
        <v>91</v>
      </c>
      <c r="BF13" s="19" t="s">
        <v>91</v>
      </c>
      <c r="BG13" s="19" t="s">
        <v>91</v>
      </c>
      <c r="BH13" s="19" t="s">
        <v>97</v>
      </c>
      <c r="BI13" s="19" t="s">
        <v>91</v>
      </c>
      <c r="BJ13" s="41"/>
      <c r="BK13" s="41"/>
    </row>
    <row r="14" spans="1:63" s="7" customFormat="1" ht="94.5">
      <c r="A14" s="19">
        <v>8</v>
      </c>
      <c r="B14" s="19">
        <v>4</v>
      </c>
      <c r="C14" s="21" t="s">
        <v>159</v>
      </c>
      <c r="D14" s="21" t="s">
        <v>159</v>
      </c>
      <c r="E14" s="19" t="s">
        <v>133</v>
      </c>
      <c r="F14" s="19" t="s">
        <v>160</v>
      </c>
      <c r="G14" s="19">
        <v>3150250</v>
      </c>
      <c r="H14" s="19">
        <v>1</v>
      </c>
      <c r="I14" s="21" t="s">
        <v>157</v>
      </c>
      <c r="J14" s="21" t="s">
        <v>158</v>
      </c>
      <c r="K14" s="18" t="s">
        <v>134</v>
      </c>
      <c r="L14" s="21" t="s">
        <v>93</v>
      </c>
      <c r="M14" s="19" t="s">
        <v>91</v>
      </c>
      <c r="N14" s="21" t="s">
        <v>95</v>
      </c>
      <c r="O14" s="16" t="s">
        <v>161</v>
      </c>
      <c r="P14" s="26">
        <v>994.27626999999995</v>
      </c>
      <c r="Q14" s="26">
        <v>1173.2460000000001</v>
      </c>
      <c r="R14" s="19" t="s">
        <v>91</v>
      </c>
      <c r="S14" s="19" t="s">
        <v>91</v>
      </c>
      <c r="T14" s="19" t="s">
        <v>91</v>
      </c>
      <c r="U14" s="19" t="s">
        <v>91</v>
      </c>
      <c r="V14" s="19" t="s">
        <v>91</v>
      </c>
      <c r="W14" s="19" t="s">
        <v>91</v>
      </c>
      <c r="X14" s="19"/>
      <c r="Y14" s="19" t="s">
        <v>91</v>
      </c>
      <c r="Z14" s="19" t="s">
        <v>91</v>
      </c>
      <c r="AA14" s="26">
        <v>994.27626999999995</v>
      </c>
      <c r="AB14" s="26">
        <v>1173.2460000000001</v>
      </c>
      <c r="AC14" s="21" t="s">
        <v>106</v>
      </c>
      <c r="AD14" s="21" t="s">
        <v>159</v>
      </c>
      <c r="AE14" s="21" t="s">
        <v>159</v>
      </c>
      <c r="AF14" s="21" t="s">
        <v>96</v>
      </c>
      <c r="AG14" s="22">
        <v>42621</v>
      </c>
      <c r="AH14" s="22">
        <v>42643</v>
      </c>
      <c r="AI14" s="19" t="s">
        <v>91</v>
      </c>
      <c r="AJ14" s="19" t="s">
        <v>91</v>
      </c>
      <c r="AK14" s="21" t="s">
        <v>157</v>
      </c>
      <c r="AL14" s="18" t="s">
        <v>109</v>
      </c>
      <c r="AM14" s="19">
        <v>796</v>
      </c>
      <c r="AN14" s="19" t="s">
        <v>99</v>
      </c>
      <c r="AO14" s="19">
        <v>1</v>
      </c>
      <c r="AP14" s="24" t="s">
        <v>112</v>
      </c>
      <c r="AQ14" s="15" t="s">
        <v>113</v>
      </c>
      <c r="AR14" s="23">
        <v>42653</v>
      </c>
      <c r="AS14" s="23">
        <v>42653</v>
      </c>
      <c r="AT14" s="23">
        <v>42704</v>
      </c>
      <c r="AU14" s="21" t="s">
        <v>162</v>
      </c>
      <c r="AV14" s="19" t="s">
        <v>91</v>
      </c>
      <c r="AW14" s="19" t="s">
        <v>97</v>
      </c>
      <c r="AX14" s="19"/>
      <c r="AY14" s="21" t="s">
        <v>162</v>
      </c>
      <c r="AZ14" s="19" t="s">
        <v>91</v>
      </c>
      <c r="BA14" s="19" t="s">
        <v>91</v>
      </c>
      <c r="BB14" s="21" t="s">
        <v>98</v>
      </c>
      <c r="BC14" s="19" t="s">
        <v>91</v>
      </c>
      <c r="BD14" s="19" t="s">
        <v>91</v>
      </c>
      <c r="BE14" s="19" t="s">
        <v>91</v>
      </c>
      <c r="BF14" s="19" t="s">
        <v>91</v>
      </c>
      <c r="BG14" s="19" t="s">
        <v>91</v>
      </c>
      <c r="BH14" s="19" t="s">
        <v>97</v>
      </c>
      <c r="BI14" s="19" t="s">
        <v>91</v>
      </c>
      <c r="BJ14" s="41"/>
      <c r="BK14" s="41"/>
    </row>
    <row r="15" spans="1:63" s="7" customFormat="1" ht="142.5" customHeight="1">
      <c r="A15" s="19">
        <v>8</v>
      </c>
      <c r="B15" s="19">
        <v>4</v>
      </c>
      <c r="C15" s="21" t="s">
        <v>159</v>
      </c>
      <c r="D15" s="21" t="s">
        <v>159</v>
      </c>
      <c r="E15" s="19" t="s">
        <v>133</v>
      </c>
      <c r="F15" s="21" t="s">
        <v>153</v>
      </c>
      <c r="G15" s="21" t="s">
        <v>168</v>
      </c>
      <c r="H15" s="19">
        <v>1</v>
      </c>
      <c r="I15" s="21" t="s">
        <v>169</v>
      </c>
      <c r="J15" s="21" t="s">
        <v>152</v>
      </c>
      <c r="K15" s="18" t="s">
        <v>134</v>
      </c>
      <c r="L15" s="21" t="s">
        <v>163</v>
      </c>
      <c r="M15" s="19" t="s">
        <v>91</v>
      </c>
      <c r="N15" s="21" t="s">
        <v>95</v>
      </c>
      <c r="O15" s="16" t="s">
        <v>164</v>
      </c>
      <c r="P15" s="26">
        <f>Q15/1.18</f>
        <v>6525.42372881356</v>
      </c>
      <c r="Q15" s="26">
        <v>7700</v>
      </c>
      <c r="R15" s="19" t="s">
        <v>91</v>
      </c>
      <c r="S15" s="19" t="s">
        <v>91</v>
      </c>
      <c r="T15" s="19" t="s">
        <v>91</v>
      </c>
      <c r="U15" s="19" t="s">
        <v>91</v>
      </c>
      <c r="V15" s="19" t="s">
        <v>91</v>
      </c>
      <c r="W15" s="19" t="s">
        <v>91</v>
      </c>
      <c r="X15" s="19"/>
      <c r="Y15" s="19" t="s">
        <v>91</v>
      </c>
      <c r="Z15" s="19" t="s">
        <v>91</v>
      </c>
      <c r="AA15" s="26">
        <f>AB15/1.18</f>
        <v>6525.42372881356</v>
      </c>
      <c r="AB15" s="26">
        <v>7700</v>
      </c>
      <c r="AC15" s="21" t="s">
        <v>106</v>
      </c>
      <c r="AD15" s="21" t="s">
        <v>159</v>
      </c>
      <c r="AE15" s="21" t="s">
        <v>159</v>
      </c>
      <c r="AF15" s="21" t="s">
        <v>96</v>
      </c>
      <c r="AG15" s="22">
        <v>42724</v>
      </c>
      <c r="AH15" s="22" t="s">
        <v>173</v>
      </c>
      <c r="AI15" s="19" t="s">
        <v>91</v>
      </c>
      <c r="AJ15" s="19" t="s">
        <v>91</v>
      </c>
      <c r="AK15" s="21" t="s">
        <v>165</v>
      </c>
      <c r="AL15" s="18" t="s">
        <v>109</v>
      </c>
      <c r="AM15" s="19">
        <v>796</v>
      </c>
      <c r="AN15" s="19" t="s">
        <v>99</v>
      </c>
      <c r="AO15" s="19">
        <v>1</v>
      </c>
      <c r="AP15" s="24">
        <v>63450000000</v>
      </c>
      <c r="AQ15" s="15" t="s">
        <v>166</v>
      </c>
      <c r="AR15" s="23">
        <v>42772</v>
      </c>
      <c r="AS15" s="23">
        <v>42772</v>
      </c>
      <c r="AT15" s="23">
        <v>42824</v>
      </c>
      <c r="AU15" s="21">
        <v>2017</v>
      </c>
      <c r="AV15" s="19" t="s">
        <v>91</v>
      </c>
      <c r="AW15" s="19" t="s">
        <v>97</v>
      </c>
      <c r="AX15" s="19"/>
      <c r="AY15" s="21">
        <v>2017</v>
      </c>
      <c r="AZ15" s="19" t="s">
        <v>91</v>
      </c>
      <c r="BA15" s="19" t="s">
        <v>91</v>
      </c>
      <c r="BB15" s="21" t="s">
        <v>98</v>
      </c>
      <c r="BC15" s="19" t="s">
        <v>91</v>
      </c>
      <c r="BD15" s="19" t="s">
        <v>91</v>
      </c>
      <c r="BE15" s="19" t="s">
        <v>91</v>
      </c>
      <c r="BF15" s="19" t="s">
        <v>91</v>
      </c>
      <c r="BG15" s="19" t="s">
        <v>91</v>
      </c>
      <c r="BH15" s="19" t="s">
        <v>97</v>
      </c>
      <c r="BI15" s="19" t="s">
        <v>91</v>
      </c>
      <c r="BJ15" s="41"/>
      <c r="BK15" s="41"/>
    </row>
    <row r="16" spans="1:63" s="7" customFormat="1" ht="142.5" customHeight="1">
      <c r="A16" s="19">
        <v>8</v>
      </c>
      <c r="B16" s="19">
        <v>5</v>
      </c>
      <c r="C16" s="21" t="s">
        <v>159</v>
      </c>
      <c r="D16" s="21" t="s">
        <v>159</v>
      </c>
      <c r="E16" s="19" t="s">
        <v>133</v>
      </c>
      <c r="F16" s="21" t="s">
        <v>176</v>
      </c>
      <c r="G16" s="21" t="s">
        <v>177</v>
      </c>
      <c r="H16" s="19">
        <v>1</v>
      </c>
      <c r="I16" s="21" t="s">
        <v>170</v>
      </c>
      <c r="J16" s="21" t="s">
        <v>174</v>
      </c>
      <c r="K16" s="18" t="s">
        <v>134</v>
      </c>
      <c r="L16" s="21" t="s">
        <v>163</v>
      </c>
      <c r="M16" s="19" t="s">
        <v>91</v>
      </c>
      <c r="N16" s="21" t="s">
        <v>95</v>
      </c>
      <c r="O16" s="16" t="s">
        <v>175</v>
      </c>
      <c r="P16" s="71">
        <v>258.89830999999998</v>
      </c>
      <c r="Q16" s="26" t="s">
        <v>91</v>
      </c>
      <c r="R16" s="19" t="s">
        <v>91</v>
      </c>
      <c r="S16" s="19" t="s">
        <v>91</v>
      </c>
      <c r="T16" s="19" t="s">
        <v>91</v>
      </c>
      <c r="U16" s="19" t="s">
        <v>91</v>
      </c>
      <c r="V16" s="19" t="s">
        <v>91</v>
      </c>
      <c r="W16" s="19" t="s">
        <v>91</v>
      </c>
      <c r="X16" s="19"/>
      <c r="Y16" s="19" t="s">
        <v>91</v>
      </c>
      <c r="Z16" s="19" t="s">
        <v>91</v>
      </c>
      <c r="AA16" s="71">
        <v>258.89830999999998</v>
      </c>
      <c r="AB16" s="26" t="s">
        <v>91</v>
      </c>
      <c r="AC16" s="21" t="s">
        <v>120</v>
      </c>
      <c r="AD16" s="72" t="s">
        <v>159</v>
      </c>
      <c r="AE16" s="72" t="s">
        <v>159</v>
      </c>
      <c r="AF16" s="72" t="s">
        <v>96</v>
      </c>
      <c r="AG16" s="22">
        <v>42726</v>
      </c>
      <c r="AH16" s="22" t="s">
        <v>171</v>
      </c>
      <c r="AI16" s="19" t="s">
        <v>91</v>
      </c>
      <c r="AJ16" s="19" t="s">
        <v>91</v>
      </c>
      <c r="AK16" s="21" t="s">
        <v>172</v>
      </c>
      <c r="AL16" s="18" t="s">
        <v>109</v>
      </c>
      <c r="AM16" s="19">
        <v>796</v>
      </c>
      <c r="AN16" s="19" t="s">
        <v>99</v>
      </c>
      <c r="AO16" s="19">
        <v>1</v>
      </c>
      <c r="AP16" s="24" t="s">
        <v>112</v>
      </c>
      <c r="AQ16" s="15" t="s">
        <v>113</v>
      </c>
      <c r="AR16" s="23">
        <v>42726</v>
      </c>
      <c r="AS16" s="23">
        <v>42726</v>
      </c>
      <c r="AT16" s="23">
        <v>42735</v>
      </c>
      <c r="AU16" s="21">
        <v>2017</v>
      </c>
      <c r="AV16" s="19" t="s">
        <v>91</v>
      </c>
      <c r="AW16" s="19" t="s">
        <v>97</v>
      </c>
      <c r="AX16" s="19"/>
      <c r="AY16" s="21">
        <v>2017</v>
      </c>
      <c r="AZ16" s="19" t="s">
        <v>91</v>
      </c>
      <c r="BA16" s="19" t="s">
        <v>91</v>
      </c>
      <c r="BB16" s="21" t="s">
        <v>98</v>
      </c>
      <c r="BC16" s="19" t="s">
        <v>91</v>
      </c>
      <c r="BD16" s="19" t="s">
        <v>91</v>
      </c>
      <c r="BE16" s="19" t="s">
        <v>91</v>
      </c>
      <c r="BF16" s="19" t="s">
        <v>91</v>
      </c>
      <c r="BG16" s="19" t="s">
        <v>91</v>
      </c>
      <c r="BH16" s="19" t="s">
        <v>97</v>
      </c>
      <c r="BI16" s="19" t="s">
        <v>91</v>
      </c>
      <c r="BJ16" s="41"/>
      <c r="BK16" s="41"/>
    </row>
    <row r="17" spans="1:61" s="32" customFormat="1" ht="15.75">
      <c r="A17" s="50" t="s">
        <v>167</v>
      </c>
      <c r="B17" s="50"/>
      <c r="C17" s="50"/>
      <c r="D17" s="50"/>
      <c r="E17" s="50"/>
      <c r="F17" s="50"/>
      <c r="G17" s="50"/>
      <c r="H17" s="50"/>
      <c r="I17" s="50"/>
      <c r="J17" s="28"/>
      <c r="K17" s="29"/>
      <c r="L17" s="29"/>
      <c r="M17" s="29"/>
      <c r="N17" s="28"/>
      <c r="O17" s="28"/>
      <c r="P17" s="26">
        <f>SUM(P10:P15)+P16</f>
        <v>15118.83830881356</v>
      </c>
      <c r="Q17" s="26">
        <f>Q10+Q11+Q12+Q13+Q14+Q15</f>
        <v>17534.7232</v>
      </c>
      <c r="R17" s="28"/>
      <c r="S17" s="28"/>
      <c r="T17" s="28"/>
      <c r="U17" s="28"/>
      <c r="V17" s="28"/>
      <c r="W17" s="28"/>
      <c r="X17" s="28"/>
      <c r="Y17" s="28"/>
      <c r="Z17" s="28"/>
      <c r="AA17" s="26">
        <f>SUM(AA10:AA16)</f>
        <v>15118.83830881356</v>
      </c>
      <c r="AB17" s="26">
        <f>SUM(AB10:AB15)</f>
        <v>17534.7232</v>
      </c>
      <c r="AC17" s="30"/>
      <c r="AD17" s="30"/>
      <c r="AE17" s="30"/>
      <c r="AF17" s="30"/>
      <c r="AG17" s="31"/>
      <c r="AH17" s="31"/>
      <c r="AI17" s="30"/>
      <c r="AJ17" s="30"/>
      <c r="AK17" s="31"/>
      <c r="AL17" s="30"/>
      <c r="AM17" s="31"/>
      <c r="AN17" s="31"/>
      <c r="AO17" s="31"/>
      <c r="AP17" s="30"/>
      <c r="AQ17" s="30"/>
      <c r="AR17" s="31"/>
      <c r="AS17" s="31"/>
      <c r="AT17" s="31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</row>
    <row r="20" spans="1:61" ht="44.25" customHeight="1"/>
    <row r="21" spans="1:61" ht="20.25" customHeight="1"/>
  </sheetData>
  <autoFilter ref="A8:BI17"/>
  <mergeCells count="61">
    <mergeCell ref="BJ6:BK6"/>
    <mergeCell ref="BJ7:BJ8"/>
    <mergeCell ref="BK7:BK8"/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Q7"/>
    <mergeCell ref="R6:Z6"/>
    <mergeCell ref="AI6:AJ6"/>
    <mergeCell ref="AK6:AT6"/>
    <mergeCell ref="AL7:AL8"/>
    <mergeCell ref="AM7:AN7"/>
    <mergeCell ref="AO7:AO8"/>
    <mergeCell ref="AP7:AQ7"/>
    <mergeCell ref="AR7:AR8"/>
    <mergeCell ref="AS7:AS8"/>
    <mergeCell ref="AT7:AT8"/>
    <mergeCell ref="AK7:AK8"/>
    <mergeCell ref="AV6:AV8"/>
    <mergeCell ref="AW6:AW8"/>
    <mergeCell ref="AX6:AX8"/>
    <mergeCell ref="A17:I17"/>
    <mergeCell ref="AY6:BH6"/>
    <mergeCell ref="AY7:AY8"/>
    <mergeCell ref="AZ7:AZ8"/>
    <mergeCell ref="BA7:BA8"/>
    <mergeCell ref="BB7:BB8"/>
    <mergeCell ref="BC7:BC8"/>
    <mergeCell ref="BD7:BD8"/>
    <mergeCell ref="BE7:BG7"/>
    <mergeCell ref="BH7:BH8"/>
    <mergeCell ref="AA6:AB7"/>
    <mergeCell ref="AC6:AC8"/>
    <mergeCell ref="AD6:AH6"/>
    <mergeCell ref="BI6:BI8"/>
    <mergeCell ref="C7:C8"/>
    <mergeCell ref="D7:D8"/>
    <mergeCell ref="E7:E8"/>
    <mergeCell ref="R7:R8"/>
    <mergeCell ref="S7:W7"/>
    <mergeCell ref="X7:X8"/>
    <mergeCell ref="Y7:Z7"/>
    <mergeCell ref="AD7:AD8"/>
    <mergeCell ref="AE7:AE8"/>
    <mergeCell ref="AF7:AF8"/>
    <mergeCell ref="AG7:AG8"/>
    <mergeCell ref="AH7:AH8"/>
    <mergeCell ref="AI7:AI8"/>
    <mergeCell ref="AJ7:AJ8"/>
    <mergeCell ref="AU6:AU8"/>
  </mergeCells>
  <pageMargins left="0.7" right="0.7" top="0.75" bottom="0.75" header="0.3" footer="0.3"/>
  <pageSetup paperSize="9" scale="6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"/>
  <sheetViews>
    <sheetView topLeftCell="A4" workbookViewId="0">
      <selection activeCell="K10" sqref="K10"/>
    </sheetView>
  </sheetViews>
  <sheetFormatPr defaultRowHeight="15"/>
  <cols>
    <col min="2" max="2" width="11.5703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124</v>
      </c>
    </row>
    <row r="3" spans="1:24" s="70" customFormat="1" ht="23.25">
      <c r="A3" s="70" t="s">
        <v>130</v>
      </c>
    </row>
    <row r="6" spans="1:24" s="3" customFormat="1" ht="71.25" customHeight="1">
      <c r="A6" s="47" t="s">
        <v>41</v>
      </c>
      <c r="B6" s="47" t="s">
        <v>18</v>
      </c>
      <c r="C6" s="47" t="s">
        <v>20</v>
      </c>
      <c r="D6" s="47"/>
      <c r="E6" s="47" t="s">
        <v>43</v>
      </c>
      <c r="F6" s="47" t="s">
        <v>44</v>
      </c>
      <c r="G6" s="47" t="s">
        <v>21</v>
      </c>
      <c r="H6" s="47" t="s">
        <v>22</v>
      </c>
      <c r="I6" s="47" t="s">
        <v>63</v>
      </c>
      <c r="J6" s="47" t="s">
        <v>56</v>
      </c>
      <c r="K6" s="47"/>
      <c r="L6" s="47" t="s">
        <v>50</v>
      </c>
      <c r="M6" s="4"/>
      <c r="N6" s="47" t="s">
        <v>42</v>
      </c>
      <c r="O6" s="47"/>
      <c r="P6" s="47"/>
      <c r="Q6" s="47"/>
      <c r="R6" s="47"/>
      <c r="S6" s="47"/>
      <c r="T6" s="47"/>
      <c r="U6" s="47"/>
      <c r="V6" s="47"/>
      <c r="W6" s="47"/>
      <c r="X6" s="47" t="s">
        <v>58</v>
      </c>
    </row>
    <row r="7" spans="1:24" s="3" customFormat="1" ht="126" customHeight="1">
      <c r="A7" s="47"/>
      <c r="B7" s="47"/>
      <c r="C7" s="47" t="s">
        <v>61</v>
      </c>
      <c r="D7" s="47" t="s">
        <v>62</v>
      </c>
      <c r="E7" s="47"/>
      <c r="F7" s="47"/>
      <c r="G7" s="47"/>
      <c r="H7" s="47"/>
      <c r="I7" s="47"/>
      <c r="J7" s="47"/>
      <c r="K7" s="47"/>
      <c r="L7" s="47"/>
      <c r="M7" s="47" t="s">
        <v>51</v>
      </c>
      <c r="N7" s="47" t="s">
        <v>39</v>
      </c>
      <c r="O7" s="47" t="s">
        <v>40</v>
      </c>
      <c r="P7" s="47" t="s">
        <v>26</v>
      </c>
      <c r="Q7" s="47"/>
      <c r="R7" s="47" t="s">
        <v>46</v>
      </c>
      <c r="S7" s="47" t="s">
        <v>36</v>
      </c>
      <c r="T7" s="47"/>
      <c r="U7" s="48" t="s">
        <v>34</v>
      </c>
      <c r="V7" s="47" t="s">
        <v>31</v>
      </c>
      <c r="W7" s="63" t="s">
        <v>32</v>
      </c>
      <c r="X7" s="47"/>
    </row>
    <row r="8" spans="1:24" s="3" customFormat="1" ht="28.5">
      <c r="A8" s="47"/>
      <c r="B8" s="47"/>
      <c r="C8" s="47"/>
      <c r="D8" s="47"/>
      <c r="E8" s="47"/>
      <c r="F8" s="47"/>
      <c r="G8" s="47"/>
      <c r="H8" s="47"/>
      <c r="I8" s="47"/>
      <c r="J8" s="4" t="s">
        <v>54</v>
      </c>
      <c r="K8" s="4" t="s">
        <v>55</v>
      </c>
      <c r="L8" s="47"/>
      <c r="M8" s="47"/>
      <c r="N8" s="47"/>
      <c r="O8" s="47"/>
      <c r="P8" s="4" t="s">
        <v>45</v>
      </c>
      <c r="Q8" s="4" t="s">
        <v>38</v>
      </c>
      <c r="R8" s="47"/>
      <c r="S8" s="4" t="s">
        <v>37</v>
      </c>
      <c r="T8" s="4" t="s">
        <v>27</v>
      </c>
      <c r="U8" s="48"/>
      <c r="V8" s="47"/>
      <c r="W8" s="63"/>
      <c r="X8" s="47"/>
    </row>
    <row r="9" spans="1:24" s="3" customForma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 ht="120">
      <c r="A10" s="10">
        <v>8</v>
      </c>
      <c r="B10" s="20">
        <v>1</v>
      </c>
      <c r="C10" s="11" t="s">
        <v>89</v>
      </c>
      <c r="D10" s="11" t="s">
        <v>89</v>
      </c>
      <c r="E10" s="12" t="s">
        <v>122</v>
      </c>
      <c r="F10" s="12" t="s">
        <v>123</v>
      </c>
      <c r="G10" s="11" t="s">
        <v>126</v>
      </c>
      <c r="H10" s="25" t="s">
        <v>128</v>
      </c>
      <c r="I10" s="14" t="s">
        <v>103</v>
      </c>
      <c r="J10" s="33" t="s">
        <v>137</v>
      </c>
      <c r="K10" s="27" t="s">
        <v>91</v>
      </c>
      <c r="L10" s="20" t="s">
        <v>120</v>
      </c>
      <c r="M10" s="11" t="s">
        <v>101</v>
      </c>
      <c r="N10" s="20" t="s">
        <v>121</v>
      </c>
      <c r="O10" s="20" t="s">
        <v>91</v>
      </c>
      <c r="P10" s="20">
        <v>796</v>
      </c>
      <c r="Q10" s="20" t="s">
        <v>100</v>
      </c>
      <c r="R10" s="20">
        <v>1</v>
      </c>
      <c r="S10" s="10" t="s">
        <v>112</v>
      </c>
      <c r="T10" s="20" t="s">
        <v>102</v>
      </c>
      <c r="U10" s="13">
        <v>42430</v>
      </c>
      <c r="V10" s="13">
        <v>42430</v>
      </c>
      <c r="W10" s="13">
        <v>42767</v>
      </c>
      <c r="X10" s="20" t="s">
        <v>127</v>
      </c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  <mergeCell ref="L6:L8"/>
    <mergeCell ref="W7:W8"/>
    <mergeCell ref="O7:O8"/>
    <mergeCell ref="P7:Q7"/>
    <mergeCell ref="R7:R8"/>
    <mergeCell ref="S7:T7"/>
    <mergeCell ref="U7:U8"/>
    <mergeCell ref="V7:V8"/>
  </mergeCells>
  <pageMargins left="0.7" right="0.7" top="0.75" bottom="0.75" header="0.3" footer="0.3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Справочник Вид продукции</vt:lpstr>
      <vt:lpstr>Приложение №2 План закупки</vt:lpstr>
      <vt:lpstr>Приложение №2.1 Условно-постоян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Зубихин Сергей Анатольевич</cp:lastModifiedBy>
  <cp:lastPrinted>2014-09-19T10:08:34Z</cp:lastPrinted>
  <dcterms:created xsi:type="dcterms:W3CDTF">2011-11-18T07:59:33Z</dcterms:created>
  <dcterms:modified xsi:type="dcterms:W3CDTF">2016-12-22T06:09:48Z</dcterms:modified>
</cp:coreProperties>
</file>