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АО Энергосервис Волги\7 ОЗ и МТО\ПЗ на 2025\Корректировка №3\"/>
    </mc:Choice>
  </mc:AlternateContent>
  <bookViews>
    <workbookView xWindow="0" yWindow="0" windowWidth="38400" windowHeight="17100" tabRatio="787" firstSheet="1" activeTab="1"/>
  </bookViews>
  <sheets>
    <sheet name="Корректировка ПЗ №3 2025" sheetId="60" r:id="rId1"/>
    <sheet name="Внеплановые закупки" sheetId="59" r:id="rId2"/>
    <sheet name="Корректировка ПЗ №2 2025 " sheetId="57" r:id="rId3"/>
    <sheet name="Измененные закупки " sheetId="61" r:id="rId4"/>
    <sheet name="Отмененные закупки №2" sheetId="58" r:id="rId5"/>
    <sheet name="Корректировка ПЗ №1 2025" sheetId="54" r:id="rId6"/>
    <sheet name="Отмененные закупки №1" sheetId="56" r:id="rId7"/>
    <sheet name="Согласованный ПЗ от 28.12.2024" sheetId="55" r:id="rId8"/>
    <sheet name="приложение к Приложению 9" sheetId="46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5">#REF!</definedName>
    <definedName name="\a" localSheetId="0">#REF!</definedName>
    <definedName name="\a" localSheetId="4">#REF!</definedName>
    <definedName name="\a" localSheetId="7">#REF!</definedName>
    <definedName name="\a">#REF!</definedName>
    <definedName name="\m" localSheetId="5">#REF!</definedName>
    <definedName name="\m" localSheetId="0">#REF!</definedName>
    <definedName name="\m" localSheetId="4">#REF!</definedName>
    <definedName name="\m" localSheetId="7">#REF!</definedName>
    <definedName name="\m">#REF!</definedName>
    <definedName name="\n" localSheetId="5">#REF!</definedName>
    <definedName name="\n" localSheetId="0">#REF!</definedName>
    <definedName name="\n" localSheetId="4">#REF!</definedName>
    <definedName name="\n" localSheetId="7">#REF!</definedName>
    <definedName name="\n">#REF!</definedName>
    <definedName name="\o" localSheetId="5">#REF!</definedName>
    <definedName name="\o" localSheetId="0">#REF!</definedName>
    <definedName name="\o" localSheetId="4">#REF!</definedName>
    <definedName name="\o" localSheetId="7">#REF!</definedName>
    <definedName name="\o">#REF!</definedName>
    <definedName name="\б" localSheetId="5">#REF!</definedName>
    <definedName name="\б" localSheetId="0">#REF!</definedName>
    <definedName name="\б" localSheetId="4">#REF!</definedName>
    <definedName name="\б" localSheetId="7">#REF!</definedName>
    <definedName name="\б">#REF!</definedName>
    <definedName name="_4.1._План_закупок" localSheetId="0">#REF!</definedName>
    <definedName name="_4.1._План_закупок">#REF!</definedName>
    <definedName name="_4.2._Отчет_об_исполнении_плана_закупок__ПЗ_Факт" localSheetId="0">#REF!</definedName>
    <definedName name="_4.2._Отчет_об_исполнении_плана_закупок__ПЗ_Факт">#REF!</definedName>
    <definedName name="_4.3._Исполнение_ПЗ_ПАО__Россети" localSheetId="0">#REF!</definedName>
    <definedName name="_4.3._Исполнение_ПЗ_ПАО__Россети" localSheetId="4">#REF!</definedName>
    <definedName name="_4.3._Исполнение_ПЗ_ПАО__Россети">#REF!</definedName>
    <definedName name="_4.4._Информация_по_исполнению_Плана_закупок_ПАО__ФСК_ЕЭС" localSheetId="0">#REF!</definedName>
    <definedName name="_4.4._Информация_по_исполнению_Плана_закупок_ПАО__ФСК_ЕЭС">#REF!</definedName>
    <definedName name="_4.5._План_закупок_ПАО__ФСК_ЕЭС__на_________год" localSheetId="0">#REF!</definedName>
    <definedName name="_4.5._План_закупок_ПАО__ФСК_ЕЭС__на_________год">#REF!</definedName>
    <definedName name="_4.6._Данные_по_экономическому_эффекту_закупочной_деятельности" localSheetId="0">#REF!</definedName>
    <definedName name="_4.6._Данные_по_экономическому_эффекту_закупочной_деятельности">#REF!</definedName>
    <definedName name="_4.7._Реестр_обращений_жалоб_участников_закупочных_процедур" localSheetId="0">#REF!</definedName>
    <definedName name="_4.7._Реестр_обращений_жалоб_участников_закупочных_процедур">#REF!</definedName>
    <definedName name="_4.8._Информация_о_дополнительных_соглашениях__заключение_которых_осуществлялось_после_одобрения__ЦЗО_ДЗО_ПАО__Россети" localSheetId="0">#REF!</definedName>
    <definedName name="_4.8._Информация_о_дополнительных_соглашениях__заключение_которых_осуществлялось_после_одобрения__ЦЗО_ДЗО_ПАО__Россети" localSheetId="4">#REF!</definedName>
    <definedName name="_4.8._Информация_о_дополнительных_соглашениях__заключение_которых_осуществлялось_после_одобрения__ЦЗО_ДЗО_ПАО__Россети">#REF!</definedName>
    <definedName name="_FY1">#N/A</definedName>
    <definedName name="_SP1" localSheetId="5">[1]FES!#REF!</definedName>
    <definedName name="_SP1" localSheetId="0">[1]FES!#REF!</definedName>
    <definedName name="_SP1" localSheetId="4">[1]FES!#REF!</definedName>
    <definedName name="_SP1" localSheetId="7">[1]FES!#REF!</definedName>
    <definedName name="_SP1">[1]FES!#REF!</definedName>
    <definedName name="_SP10" localSheetId="5">[1]FES!#REF!</definedName>
    <definedName name="_SP10" localSheetId="0">[1]FES!#REF!</definedName>
    <definedName name="_SP10" localSheetId="4">[1]FES!#REF!</definedName>
    <definedName name="_SP10" localSheetId="7">[1]FES!#REF!</definedName>
    <definedName name="_SP10">[1]FES!#REF!</definedName>
    <definedName name="_SP11" localSheetId="5">[1]FES!#REF!</definedName>
    <definedName name="_SP11" localSheetId="0">[1]FES!#REF!</definedName>
    <definedName name="_SP11" localSheetId="4">[1]FES!#REF!</definedName>
    <definedName name="_SP11" localSheetId="7">[1]FES!#REF!</definedName>
    <definedName name="_SP11">[1]FES!#REF!</definedName>
    <definedName name="_SP12" localSheetId="5">[1]FES!#REF!</definedName>
    <definedName name="_SP12" localSheetId="0">[1]FES!#REF!</definedName>
    <definedName name="_SP12" localSheetId="4">[1]FES!#REF!</definedName>
    <definedName name="_SP12" localSheetId="7">[1]FES!#REF!</definedName>
    <definedName name="_SP12">[1]FES!#REF!</definedName>
    <definedName name="_SP13" localSheetId="5">[1]FES!#REF!</definedName>
    <definedName name="_SP13" localSheetId="0">[1]FES!#REF!</definedName>
    <definedName name="_SP13" localSheetId="4">[1]FES!#REF!</definedName>
    <definedName name="_SP13" localSheetId="7">[1]FES!#REF!</definedName>
    <definedName name="_SP13">[1]FES!#REF!</definedName>
    <definedName name="_SP14" localSheetId="5">[1]FES!#REF!</definedName>
    <definedName name="_SP14" localSheetId="0">[1]FES!#REF!</definedName>
    <definedName name="_SP14" localSheetId="4">[1]FES!#REF!</definedName>
    <definedName name="_SP14" localSheetId="7">[1]FES!#REF!</definedName>
    <definedName name="_SP14">[1]FES!#REF!</definedName>
    <definedName name="_SP15" localSheetId="5">[1]FES!#REF!</definedName>
    <definedName name="_SP15" localSheetId="0">[1]FES!#REF!</definedName>
    <definedName name="_SP15" localSheetId="4">[1]FES!#REF!</definedName>
    <definedName name="_SP15" localSheetId="7">[1]FES!#REF!</definedName>
    <definedName name="_SP15">[1]FES!#REF!</definedName>
    <definedName name="_SP16" localSheetId="5">[1]FES!#REF!</definedName>
    <definedName name="_SP16" localSheetId="0">[1]FES!#REF!</definedName>
    <definedName name="_SP16" localSheetId="4">[1]FES!#REF!</definedName>
    <definedName name="_SP16" localSheetId="7">[1]FES!#REF!</definedName>
    <definedName name="_SP16">[1]FES!#REF!</definedName>
    <definedName name="_SP17" localSheetId="5">[1]FES!#REF!</definedName>
    <definedName name="_SP17" localSheetId="0">[1]FES!#REF!</definedName>
    <definedName name="_SP17" localSheetId="4">[1]FES!#REF!</definedName>
    <definedName name="_SP17" localSheetId="7">[1]FES!#REF!</definedName>
    <definedName name="_SP17">[1]FES!#REF!</definedName>
    <definedName name="_SP18" localSheetId="5">[1]FES!#REF!</definedName>
    <definedName name="_SP18" localSheetId="0">[1]FES!#REF!</definedName>
    <definedName name="_SP18" localSheetId="4">[1]FES!#REF!</definedName>
    <definedName name="_SP18" localSheetId="7">[1]FES!#REF!</definedName>
    <definedName name="_SP18">[1]FES!#REF!</definedName>
    <definedName name="_SP19" localSheetId="5">[1]FES!#REF!</definedName>
    <definedName name="_SP19" localSheetId="0">[1]FES!#REF!</definedName>
    <definedName name="_SP19" localSheetId="4">[1]FES!#REF!</definedName>
    <definedName name="_SP19" localSheetId="7">[1]FES!#REF!</definedName>
    <definedName name="_SP19">[1]FES!#REF!</definedName>
    <definedName name="_SP2" localSheetId="5">[1]FES!#REF!</definedName>
    <definedName name="_SP2" localSheetId="0">[1]FES!#REF!</definedName>
    <definedName name="_SP2" localSheetId="4">[1]FES!#REF!</definedName>
    <definedName name="_SP2" localSheetId="7">[1]FES!#REF!</definedName>
    <definedName name="_SP2">[1]FES!#REF!</definedName>
    <definedName name="_SP20" localSheetId="5">[1]FES!#REF!</definedName>
    <definedName name="_SP20" localSheetId="0">[1]FES!#REF!</definedName>
    <definedName name="_SP20" localSheetId="4">[1]FES!#REF!</definedName>
    <definedName name="_SP20" localSheetId="7">[1]FES!#REF!</definedName>
    <definedName name="_SP20">[1]FES!#REF!</definedName>
    <definedName name="_SP3" localSheetId="5">[1]FES!#REF!</definedName>
    <definedName name="_SP3" localSheetId="0">[1]FES!#REF!</definedName>
    <definedName name="_SP3" localSheetId="4">[1]FES!#REF!</definedName>
    <definedName name="_SP3" localSheetId="7">[1]FES!#REF!</definedName>
    <definedName name="_SP3">[1]FES!#REF!</definedName>
    <definedName name="_SP4" localSheetId="5">[1]FES!#REF!</definedName>
    <definedName name="_SP4" localSheetId="0">[1]FES!#REF!</definedName>
    <definedName name="_SP4" localSheetId="4">[1]FES!#REF!</definedName>
    <definedName name="_SP4" localSheetId="7">[1]FES!#REF!</definedName>
    <definedName name="_SP4">[1]FES!#REF!</definedName>
    <definedName name="_SP5" localSheetId="5">[1]FES!#REF!</definedName>
    <definedName name="_SP5" localSheetId="0">[1]FES!#REF!</definedName>
    <definedName name="_SP5" localSheetId="4">[1]FES!#REF!</definedName>
    <definedName name="_SP5" localSheetId="7">[1]FES!#REF!</definedName>
    <definedName name="_SP5">[1]FES!#REF!</definedName>
    <definedName name="_SP7" localSheetId="5">[1]FES!#REF!</definedName>
    <definedName name="_SP7" localSheetId="0">[1]FES!#REF!</definedName>
    <definedName name="_SP7" localSheetId="4">[1]FES!#REF!</definedName>
    <definedName name="_SP7" localSheetId="7">[1]FES!#REF!</definedName>
    <definedName name="_SP7">[1]FES!#REF!</definedName>
    <definedName name="_SP8" localSheetId="5">[1]FES!#REF!</definedName>
    <definedName name="_SP8" localSheetId="0">[1]FES!#REF!</definedName>
    <definedName name="_SP8" localSheetId="4">[1]FES!#REF!</definedName>
    <definedName name="_SP8" localSheetId="7">[1]FES!#REF!</definedName>
    <definedName name="_SP8">[1]FES!#REF!</definedName>
    <definedName name="_SP9" localSheetId="5">[1]FES!#REF!</definedName>
    <definedName name="_SP9" localSheetId="0">[1]FES!#REF!</definedName>
    <definedName name="_SP9" localSheetId="4">[1]FES!#REF!</definedName>
    <definedName name="_SP9" localSheetId="7">[1]FES!#REF!</definedName>
    <definedName name="_SP9">[1]FES!#REF!</definedName>
    <definedName name="_xlnm._FilterDatabase" localSheetId="5" hidden="1">'Корректировка ПЗ №1 2025'!$A$9:$AW$30</definedName>
    <definedName name="_xlnm._FilterDatabase" localSheetId="7" hidden="1">'Согласованный ПЗ от 28.12.2024'!$A$9:$AW$49</definedName>
    <definedName name="AN">#N/A</definedName>
    <definedName name="CompOt">#N/A</definedName>
    <definedName name="CompRas">#N/A</definedName>
    <definedName name="ew">#N/A</definedName>
    <definedName name="F" localSheetId="5">#REF!</definedName>
    <definedName name="F" localSheetId="0">#REF!</definedName>
    <definedName name="F" localSheetId="4">#REF!</definedName>
    <definedName name="F" localSheetId="7">#REF!</definedName>
    <definedName name="F">#REF!</definedName>
    <definedName name="fbgffnjfgg">#N/A</definedName>
    <definedName name="fg">#N/A</definedName>
    <definedName name="g" localSheetId="5">#REF!</definedName>
    <definedName name="g" localSheetId="0">#REF!</definedName>
    <definedName name="g" localSheetId="4">#REF!</definedName>
    <definedName name="g" localSheetId="7">#REF!</definedName>
    <definedName name="g">#REF!</definedName>
    <definedName name="gh">#N/A</definedName>
    <definedName name="ghhktyi">#N/A</definedName>
    <definedName name="grety5e">#N/A</definedName>
    <definedName name="group_product">[2]Лист3!$B$6:$B$29</definedName>
    <definedName name="hfte">#N/A</definedName>
    <definedName name="istfin">[2]Лист7!$A$5:$A$25</definedName>
    <definedName name="k">#N/A</definedName>
    <definedName name="knkn.n.">#N/A</definedName>
    <definedName name="L" localSheetId="5">#REF!</definedName>
    <definedName name="L" localSheetId="0">#REF!</definedName>
    <definedName name="L" localSheetId="4">#REF!</definedName>
    <definedName name="L" localSheetId="7">#REF!</definedName>
    <definedName name="L">#REF!</definedName>
    <definedName name="n" localSheetId="5">#REF!</definedName>
    <definedName name="n" localSheetId="0">#REF!</definedName>
    <definedName name="n" localSheetId="4">#REF!</definedName>
    <definedName name="n" localSheetId="7">#REF!</definedName>
    <definedName name="n">#REF!</definedName>
    <definedName name="rrtget6">#N/A</definedName>
    <definedName name="S1_" localSheetId="5">#REF!</definedName>
    <definedName name="S1_" localSheetId="0">#REF!</definedName>
    <definedName name="S1_" localSheetId="4">#REF!</definedName>
    <definedName name="S1_" localSheetId="7">#REF!</definedName>
    <definedName name="S1_">#REF!</definedName>
    <definedName name="S10_" localSheetId="5">#REF!</definedName>
    <definedName name="S10_" localSheetId="0">#REF!</definedName>
    <definedName name="S10_" localSheetId="4">#REF!</definedName>
    <definedName name="S10_" localSheetId="7">#REF!</definedName>
    <definedName name="S10_">#REF!</definedName>
    <definedName name="S11_" localSheetId="5">#REF!</definedName>
    <definedName name="S11_" localSheetId="0">#REF!</definedName>
    <definedName name="S11_" localSheetId="4">#REF!</definedName>
    <definedName name="S11_" localSheetId="7">#REF!</definedName>
    <definedName name="S11_">#REF!</definedName>
    <definedName name="S12_" localSheetId="5">#REF!</definedName>
    <definedName name="S12_" localSheetId="0">#REF!</definedName>
    <definedName name="S12_" localSheetId="4">#REF!</definedName>
    <definedName name="S12_" localSheetId="7">#REF!</definedName>
    <definedName name="S12_">#REF!</definedName>
    <definedName name="S13_" localSheetId="5">#REF!</definedName>
    <definedName name="S13_" localSheetId="0">#REF!</definedName>
    <definedName name="S13_" localSheetId="4">#REF!</definedName>
    <definedName name="S13_" localSheetId="7">#REF!</definedName>
    <definedName name="S13_">#REF!</definedName>
    <definedName name="S14_" localSheetId="5">#REF!</definedName>
    <definedName name="S14_" localSheetId="0">#REF!</definedName>
    <definedName name="S14_" localSheetId="4">#REF!</definedName>
    <definedName name="S14_" localSheetId="7">#REF!</definedName>
    <definedName name="S14_">#REF!</definedName>
    <definedName name="S15_" localSheetId="5">#REF!</definedName>
    <definedName name="S15_" localSheetId="0">#REF!</definedName>
    <definedName name="S15_" localSheetId="4">#REF!</definedName>
    <definedName name="S15_" localSheetId="7">#REF!</definedName>
    <definedName name="S15_">#REF!</definedName>
    <definedName name="S16_" localSheetId="5">#REF!</definedName>
    <definedName name="S16_" localSheetId="0">#REF!</definedName>
    <definedName name="S16_" localSheetId="4">#REF!</definedName>
    <definedName name="S16_" localSheetId="7">#REF!</definedName>
    <definedName name="S16_">#REF!</definedName>
    <definedName name="S17_" localSheetId="5">#REF!</definedName>
    <definedName name="S17_" localSheetId="0">#REF!</definedName>
    <definedName name="S17_" localSheetId="4">#REF!</definedName>
    <definedName name="S17_" localSheetId="7">#REF!</definedName>
    <definedName name="S17_">#REF!</definedName>
    <definedName name="S18_" localSheetId="5">#REF!</definedName>
    <definedName name="S18_" localSheetId="0">#REF!</definedName>
    <definedName name="S18_" localSheetId="4">#REF!</definedName>
    <definedName name="S18_" localSheetId="7">#REF!</definedName>
    <definedName name="S18_">#REF!</definedName>
    <definedName name="S19_" localSheetId="5">#REF!</definedName>
    <definedName name="S19_" localSheetId="0">#REF!</definedName>
    <definedName name="S19_" localSheetId="4">#REF!</definedName>
    <definedName name="S19_" localSheetId="7">#REF!</definedName>
    <definedName name="S19_">#REF!</definedName>
    <definedName name="S2_" localSheetId="5">#REF!</definedName>
    <definedName name="S2_" localSheetId="0">#REF!</definedName>
    <definedName name="S2_" localSheetId="4">#REF!</definedName>
    <definedName name="S2_" localSheetId="7">#REF!</definedName>
    <definedName name="S2_">#REF!</definedName>
    <definedName name="S20_" localSheetId="5">#REF!</definedName>
    <definedName name="S20_" localSheetId="0">#REF!</definedName>
    <definedName name="S20_" localSheetId="4">#REF!</definedName>
    <definedName name="S20_" localSheetId="7">#REF!</definedName>
    <definedName name="S20_">#REF!</definedName>
    <definedName name="S3_" localSheetId="5">#REF!</definedName>
    <definedName name="S3_" localSheetId="0">#REF!</definedName>
    <definedName name="S3_" localSheetId="4">#REF!</definedName>
    <definedName name="S3_" localSheetId="7">#REF!</definedName>
    <definedName name="S3_">#REF!</definedName>
    <definedName name="S4_" localSheetId="5">#REF!</definedName>
    <definedName name="S4_" localSheetId="0">#REF!</definedName>
    <definedName name="S4_" localSheetId="4">#REF!</definedName>
    <definedName name="S4_" localSheetId="7">#REF!</definedName>
    <definedName name="S4_">#REF!</definedName>
    <definedName name="S5_" localSheetId="5">#REF!</definedName>
    <definedName name="S5_" localSheetId="0">#REF!</definedName>
    <definedName name="S5_" localSheetId="4">#REF!</definedName>
    <definedName name="S5_" localSheetId="7">#REF!</definedName>
    <definedName name="S5_">#REF!</definedName>
    <definedName name="S6_" localSheetId="5">#REF!</definedName>
    <definedName name="S6_" localSheetId="0">#REF!</definedName>
    <definedName name="S6_" localSheetId="4">#REF!</definedName>
    <definedName name="S6_" localSheetId="7">#REF!</definedName>
    <definedName name="S6_">#REF!</definedName>
    <definedName name="S7_" localSheetId="5">#REF!</definedName>
    <definedName name="S7_" localSheetId="0">#REF!</definedName>
    <definedName name="S7_" localSheetId="4">#REF!</definedName>
    <definedName name="S7_" localSheetId="7">#REF!</definedName>
    <definedName name="S7_">#REF!</definedName>
    <definedName name="S8_" localSheetId="5">#REF!</definedName>
    <definedName name="S8_" localSheetId="0">#REF!</definedName>
    <definedName name="S8_" localSheetId="4">#REF!</definedName>
    <definedName name="S8_" localSheetId="7">#REF!</definedName>
    <definedName name="S8_">#REF!</definedName>
    <definedName name="S9_" localSheetId="5">#REF!</definedName>
    <definedName name="S9_" localSheetId="0">#REF!</definedName>
    <definedName name="S9_" localSheetId="4">#REF!</definedName>
    <definedName name="S9_" localSheetId="7">#REF!</definedName>
    <definedName name="S9_">#REF!</definedName>
    <definedName name="uka">#N/A</definedName>
    <definedName name="А77">[3]Рейтинг!$A$14</definedName>
    <definedName name="_xlnm.Database" localSheetId="5">#REF!</definedName>
    <definedName name="_xlnm.Database" localSheetId="0">#REF!</definedName>
    <definedName name="_xlnm.Database" localSheetId="4">#REF!</definedName>
    <definedName name="_xlnm.Database" localSheetId="7">#REF!</definedName>
    <definedName name="_xlnm.Database">#REF!</definedName>
    <definedName name="в23ё">#N/A</definedName>
    <definedName name="вв">#N/A</definedName>
    <definedName name="второй" localSheetId="5">#REF!</definedName>
    <definedName name="второй" localSheetId="0">#REF!</definedName>
    <definedName name="второй" localSheetId="4">#REF!</definedName>
    <definedName name="второй" localSheetId="7">#REF!</definedName>
    <definedName name="второй">#REF!</definedName>
    <definedName name="гггр">#N/A</definedName>
    <definedName name="ддд">#N/A</definedName>
    <definedName name="Закупки">[4]Закупки!$A$1:$A$32</definedName>
    <definedName name="ЗД_ДСПиОЗ_1">"Object 1"</definedName>
    <definedName name="ЗД_ДСПиОЗ_2" localSheetId="0">#REF!</definedName>
    <definedName name="ЗД_ДСПиОЗ_2">#REF!</definedName>
    <definedName name="ЗД_ДСПиОЗ_3" localSheetId="0">#REF!</definedName>
    <definedName name="ЗД_ДСПиОЗ_3" localSheetId="4">#REF!</definedName>
    <definedName name="ЗД_ДСПиОЗ_3">#REF!</definedName>
    <definedName name="ЗД_ДСПиОЗ_4" localSheetId="0">#REF!</definedName>
    <definedName name="ЗД_ДСПиОЗ_4">#REF!</definedName>
    <definedName name="ЗД_ДСПиОЗ_5" localSheetId="0">#REF!</definedName>
    <definedName name="ЗД_ДСПиОЗ_5">#REF!</definedName>
    <definedName name="ЗД_ДСПиОЗ_6" localSheetId="0">#REF!</definedName>
    <definedName name="ЗД_ДСПиОЗ_6">#REF!</definedName>
    <definedName name="ЗД_ДСПиОЗ_7" localSheetId="0">#REF!</definedName>
    <definedName name="ЗД_ДСПиОЗ_7" localSheetId="4">#REF!</definedName>
    <definedName name="ЗД_ДСПиОЗ_7">#REF!</definedName>
    <definedName name="ИНСТРУКЦИЯ" localSheetId="0">#REF!</definedName>
    <definedName name="ИНСТРУКЦИЯ" localSheetId="4">#REF!</definedName>
    <definedName name="ИНСТРУКЦИЯ">#REF!</definedName>
    <definedName name="й">#N/A</definedName>
    <definedName name="йй">#N/A</definedName>
    <definedName name="йййййййййййййййййййййййй">#N/A</definedName>
    <definedName name="кв3">#N/A</definedName>
    <definedName name="квартал">#N/A</definedName>
    <definedName name="ке">#N/A</definedName>
    <definedName name="коэф1" localSheetId="5">#REF!</definedName>
    <definedName name="коэф1" localSheetId="0">#REF!</definedName>
    <definedName name="коэф1" localSheetId="4">#REF!</definedName>
    <definedName name="коэф1" localSheetId="7">#REF!</definedName>
    <definedName name="коэф1">#REF!</definedName>
    <definedName name="коэф2" localSheetId="5">#REF!</definedName>
    <definedName name="коэф2" localSheetId="0">#REF!</definedName>
    <definedName name="коэф2" localSheetId="4">#REF!</definedName>
    <definedName name="коэф2" localSheetId="7">#REF!</definedName>
    <definedName name="коэф2">#REF!</definedName>
    <definedName name="коэф3" localSheetId="5">#REF!</definedName>
    <definedName name="коэф3" localSheetId="0">#REF!</definedName>
    <definedName name="коэф3" localSheetId="4">#REF!</definedName>
    <definedName name="коэф3" localSheetId="7">#REF!</definedName>
    <definedName name="коэф3">#REF!</definedName>
    <definedName name="коэф4" localSheetId="5">#REF!</definedName>
    <definedName name="коэф4" localSheetId="0">#REF!</definedName>
    <definedName name="коэф4" localSheetId="4">#REF!</definedName>
    <definedName name="коэф4" localSheetId="7">#REF!</definedName>
    <definedName name="коэф4">#REF!</definedName>
    <definedName name="лена">#N/A</definedName>
    <definedName name="лод">#N/A</definedName>
    <definedName name="Месяц">[5]ИСТОЧНИК!$F$1:$F$12</definedName>
    <definedName name="месяценэс">[6]ИСТОЧНИК!$E$1:$E$12</definedName>
    <definedName name="мым">#N/A</definedName>
    <definedName name="н" localSheetId="5">#REF!</definedName>
    <definedName name="н" localSheetId="0">#REF!</definedName>
    <definedName name="н" localSheetId="4">#REF!</definedName>
    <definedName name="н" localSheetId="7">#REF!</definedName>
    <definedName name="н">#REF!</definedName>
    <definedName name="оро">#N/A</definedName>
    <definedName name="первый" localSheetId="5">#REF!</definedName>
    <definedName name="первый" localSheetId="0">#REF!</definedName>
    <definedName name="первый" localSheetId="4">#REF!</definedName>
    <definedName name="первый" localSheetId="7">#REF!</definedName>
    <definedName name="первый">#REF!</definedName>
    <definedName name="пл" localSheetId="5">[1]FES!#REF!</definedName>
    <definedName name="пл" localSheetId="0">[1]FES!#REF!</definedName>
    <definedName name="пл" localSheetId="4">[1]FES!#REF!</definedName>
    <definedName name="пл" localSheetId="7">[1]FES!#REF!</definedName>
    <definedName name="пл">[1]FES!#REF!</definedName>
    <definedName name="план" localSheetId="5">[1]FES!#REF!</definedName>
    <definedName name="план" localSheetId="0">[1]FES!#REF!</definedName>
    <definedName name="план" localSheetId="4">[1]FES!#REF!</definedName>
    <definedName name="план" localSheetId="7">[1]FES!#REF!</definedName>
    <definedName name="план">[1]FES!#REF!</definedName>
    <definedName name="Разделенэс">[7]ИСТОЧНИК!$B$1:$B$8</definedName>
    <definedName name="ропор">#N/A</definedName>
    <definedName name="с">#N/A</definedName>
    <definedName name="сс">#N/A</definedName>
    <definedName name="сссс">#N/A</definedName>
    <definedName name="ссы">#N/A</definedName>
    <definedName name="третий" localSheetId="5">#REF!</definedName>
    <definedName name="третий" localSheetId="0">#REF!</definedName>
    <definedName name="третий" localSheetId="4">#REF!</definedName>
    <definedName name="третий" localSheetId="7">#REF!</definedName>
    <definedName name="третий">#REF!</definedName>
    <definedName name="у">#N/A</definedName>
    <definedName name="ц">#N/A</definedName>
    <definedName name="цу">#N/A</definedName>
    <definedName name="четвертый" localSheetId="5">#REF!</definedName>
    <definedName name="четвертый" localSheetId="0">#REF!</definedName>
    <definedName name="четвертый" localSheetId="4">#REF!</definedName>
    <definedName name="четвертый" localSheetId="7">#REF!</definedName>
    <definedName name="четвертый">#REF!</definedName>
    <definedName name="шшшшшо">#N/A</definedName>
    <definedName name="ыв">#N/A</definedName>
    <definedName name="ыыыы">#N/A</definedName>
    <definedName name="яяя">#N/A</definedName>
  </definedNames>
  <calcPr calcId="162913"/>
</workbook>
</file>

<file path=xl/calcChain.xml><?xml version="1.0" encoding="utf-8"?>
<calcChain xmlns="http://schemas.openxmlformats.org/spreadsheetml/2006/main">
  <c r="AB40" i="59" l="1"/>
  <c r="Q40" i="59"/>
  <c r="AB39" i="59"/>
  <c r="Q39" i="59"/>
  <c r="AB38" i="59"/>
  <c r="Q38" i="59"/>
  <c r="AB37" i="59"/>
  <c r="Q37" i="59"/>
  <c r="AB30" i="59"/>
  <c r="Q30" i="59"/>
  <c r="AB29" i="59"/>
  <c r="Q29" i="59"/>
  <c r="AB36" i="59"/>
  <c r="Q36" i="59"/>
  <c r="AB35" i="59" l="1"/>
  <c r="Q35" i="59"/>
  <c r="AB34" i="59"/>
  <c r="Q34" i="59"/>
  <c r="AB33" i="59"/>
  <c r="Q33" i="59"/>
  <c r="Q32" i="59"/>
  <c r="Q31" i="59"/>
  <c r="Q24" i="59"/>
  <c r="AB32" i="59"/>
  <c r="AB31" i="59" l="1"/>
  <c r="AJ28" i="59" l="1"/>
  <c r="AB28" i="59"/>
  <c r="AB27" i="59" l="1"/>
  <c r="Q27" i="59"/>
  <c r="Q5" i="59"/>
  <c r="AB25" i="59" l="1"/>
  <c r="Q25" i="59"/>
  <c r="AB24" i="59" l="1"/>
  <c r="AB23" i="59" l="1"/>
  <c r="Q23" i="59"/>
  <c r="Q22" i="59" l="1"/>
  <c r="AB22" i="59" l="1"/>
  <c r="AB21" i="59" l="1"/>
  <c r="Q21" i="59"/>
  <c r="AB20" i="59"/>
  <c r="Q20" i="59"/>
  <c r="Q6" i="59" l="1"/>
  <c r="Q7" i="59"/>
  <c r="Q8" i="59"/>
  <c r="Q9" i="59"/>
  <c r="Q10" i="59"/>
  <c r="Q11" i="59"/>
  <c r="Q12" i="59"/>
  <c r="Q13" i="59"/>
  <c r="Q14" i="59"/>
  <c r="Q15" i="59"/>
  <c r="Q16" i="59"/>
  <c r="Q17" i="59"/>
  <c r="Q18" i="59"/>
  <c r="Q19" i="59"/>
  <c r="AB19" i="59"/>
  <c r="AB18" i="59" l="1"/>
  <c r="AB17" i="59" l="1"/>
  <c r="AB16" i="59" l="1"/>
  <c r="AB15" i="59" l="1"/>
  <c r="AB14" i="59" l="1"/>
  <c r="AB13" i="59" l="1"/>
  <c r="AB12" i="59" l="1"/>
  <c r="AB11" i="59"/>
  <c r="AB10" i="59" l="1"/>
  <c r="AB9" i="59" l="1"/>
  <c r="O9" i="60" l="1"/>
  <c r="AD9" i="60"/>
  <c r="AB6" i="59" l="1"/>
  <c r="AB5" i="59"/>
  <c r="AD10" i="57" l="1"/>
  <c r="O10" i="57" l="1"/>
  <c r="AD9" i="57" l="1"/>
  <c r="AD9" i="58"/>
  <c r="O9" i="58"/>
  <c r="AB11" i="56"/>
  <c r="Q11" i="56"/>
  <c r="Q10" i="56"/>
  <c r="AB36" i="55"/>
  <c r="Q36" i="55"/>
  <c r="Q35" i="55"/>
  <c r="AB33" i="55"/>
  <c r="Q33" i="55"/>
  <c r="Q32" i="55"/>
  <c r="AB31" i="55"/>
  <c r="AB30" i="55"/>
  <c r="AB29" i="55"/>
  <c r="AB27" i="55"/>
  <c r="AB26" i="55"/>
  <c r="AB21" i="55"/>
  <c r="Q21" i="55"/>
  <c r="Q20" i="55"/>
  <c r="AB16" i="55"/>
  <c r="Q16" i="55"/>
  <c r="AB15" i="55"/>
  <c r="Q15" i="55"/>
  <c r="AB14" i="55"/>
  <c r="Q14" i="55"/>
  <c r="Q13" i="55"/>
  <c r="R30" i="54"/>
  <c r="AB29" i="54"/>
  <c r="AB28" i="54"/>
  <c r="Q28" i="54"/>
  <c r="AB27" i="54"/>
  <c r="Q27" i="54"/>
  <c r="Q26" i="54"/>
  <c r="Q25" i="54"/>
  <c r="Q24" i="54"/>
  <c r="Q23" i="54"/>
  <c r="Q22" i="54"/>
  <c r="AB21" i="54"/>
  <c r="Q21" i="54"/>
  <c r="Q20" i="54"/>
  <c r="AB19" i="54"/>
  <c r="AB17" i="54"/>
  <c r="Q17" i="54"/>
  <c r="Q16" i="54"/>
  <c r="AB14" i="54"/>
  <c r="Q14" i="54"/>
  <c r="AB13" i="54"/>
  <c r="Q13" i="54"/>
  <c r="AB12" i="54"/>
  <c r="Q12" i="54"/>
  <c r="Q11" i="54"/>
  <c r="Q30" i="54" s="1"/>
  <c r="Q14" i="56" l="1"/>
</calcChain>
</file>

<file path=xl/sharedStrings.xml><?xml version="1.0" encoding="utf-8"?>
<sst xmlns="http://schemas.openxmlformats.org/spreadsheetml/2006/main" count="2825" uniqueCount="311">
  <si>
    <t>Наименование лота</t>
  </si>
  <si>
    <t>Организатор закупки</t>
  </si>
  <si>
    <t>Код вида деятельности</t>
  </si>
  <si>
    <t>Номер закупки</t>
  </si>
  <si>
    <t>Номер лота</t>
  </si>
  <si>
    <t>Примечание</t>
  </si>
  <si>
    <t>Вид закупаемой продукции</t>
  </si>
  <si>
    <t>Юридическое лицо</t>
  </si>
  <si>
    <t>Заказчик</t>
  </si>
  <si>
    <t>Документ, на основании которого определена планируемая цена закупки</t>
  </si>
  <si>
    <t>Планируемый способ закупки</t>
  </si>
  <si>
    <t>Дополнительная информация по закупке</t>
  </si>
  <si>
    <t xml:space="preserve">Адресат обращения </t>
  </si>
  <si>
    <t xml:space="preserve">Обжалуемые действия </t>
  </si>
  <si>
    <t xml:space="preserve">Решение </t>
  </si>
  <si>
    <t>необоснованное отклонение</t>
  </si>
  <si>
    <t>жалоба признана обоснованной</t>
  </si>
  <si>
    <t>ФАС России/УФАС</t>
  </si>
  <si>
    <t>несоответствие закупочной документации требованиям закона, положения о закупках</t>
  </si>
  <si>
    <t>жалоба признана необоснованной</t>
  </si>
  <si>
    <t>СУД</t>
  </si>
  <si>
    <t>неправомерные действия организатора закупки, заказчика в части несоблюдения требований закона, положения о закупках (в том числе нарушение порядка проведения закупочных процедур)</t>
  </si>
  <si>
    <t>жалоба признана обоснованной в части</t>
  </si>
  <si>
    <t>ОАО "Россети"</t>
  </si>
  <si>
    <t>установление в закупочной документации неправомерных требований к участникам закупки, ограничивающих доступ к участию в закупке, в том числе создающих преимущественные условия участия в закупке отдельным участникам</t>
  </si>
  <si>
    <t>жалоба оставлена без рассмотрения</t>
  </si>
  <si>
    <t>предъявление к участникам закупки требований о предоставлении документов, не предусмотренных закупочной документацией</t>
  </si>
  <si>
    <t>жалоба отозвана заявителем</t>
  </si>
  <si>
    <t>неразмещение на официальном сайте информации о закупке или нарушение сроков такого размещения</t>
  </si>
  <si>
    <t>иное</t>
  </si>
  <si>
    <t>необоснованный допуск участника закупки</t>
  </si>
  <si>
    <t>запрос причин отклонения</t>
  </si>
  <si>
    <t>ответ на запрос причин отклонения не касающийся обжалования действий комиссии</t>
  </si>
  <si>
    <t>Предмет договора</t>
  </si>
  <si>
    <t>Категория закупки, которая не учитывается при расчёте совокупного годового стоимостного объёма договоров</t>
  </si>
  <si>
    <t>Признак закупки инновационной и высокотехнологичной продукции (Да/Нет)</t>
  </si>
  <si>
    <t>Минимально необходимые требования, предъявляемые к закупаемым товарам (работам, услугам)</t>
  </si>
  <si>
    <t>Сведения о количестве (объеме) - количество единиц измерения</t>
  </si>
  <si>
    <t>Код по ОКАТО</t>
  </si>
  <si>
    <t>наименование</t>
  </si>
  <si>
    <t>Плановая дата заключения договора (чч.мм.гггг)</t>
  </si>
  <si>
    <t>Подразделение/предприятие-потребитель продукции</t>
  </si>
  <si>
    <t>Планируемая начальная (предельная) цена лота по извещению/уведомлению, тыс. руб. (без учета НДС)</t>
  </si>
  <si>
    <t>Планируемая начальная (предельная) цена лота по извещению/уведомлению, тыс. руб. (с учетом НДС)</t>
  </si>
  <si>
    <t>Условия договора</t>
  </si>
  <si>
    <t>Год под обеспечение потребности которого планируется данная закупка</t>
  </si>
  <si>
    <t>Филиал/подразделение</t>
  </si>
  <si>
    <t>Вид закупки (электронная/неэлектронная)</t>
  </si>
  <si>
    <t>Наименование контрагента</t>
  </si>
  <si>
    <t>ИНН</t>
  </si>
  <si>
    <t>КПП</t>
  </si>
  <si>
    <t>Единица измерения</t>
  </si>
  <si>
    <t>Регион поставки товаров (выполнения работ, оказания услуг)</t>
  </si>
  <si>
    <t>Код по ОКЕИ</t>
  </si>
  <si>
    <t>Код по ОКВЭД 2</t>
  </si>
  <si>
    <t>Код по ОКПД 2</t>
  </si>
  <si>
    <t>Наличие условий о субьектах малого и среднего предпринимательства в конкурсной/закупочной документации</t>
  </si>
  <si>
    <t>Объёмы оплаты долгосрочного договора по годам, тыс. рублей с НДС</t>
  </si>
  <si>
    <t>Планируемая дата размещения извещения о начале закупочной процедуры/заключения договора у ЕП (ЗПП)
(чч.мм.гггг)</t>
  </si>
  <si>
    <t>Планируемая дата подведения итогов по закупочной процедуре/заключения договора у ЕП (ЗПП)
(чч.мм.гггг)</t>
  </si>
  <si>
    <t>Сведения о закупке у ЕП</t>
  </si>
  <si>
    <t>Данные из утвержденной инвестиционной программы</t>
  </si>
  <si>
    <t>Основание для проведения закупки у ЕП (пункт ЕСЗ ПАО "Россети")</t>
  </si>
  <si>
    <t>Планируемая дата начала поставки товаров, выполнения работ, услуг (чч.мм.гггг)</t>
  </si>
  <si>
    <t>Планируемая дата окончания поставки товаров, выполнения работ, услуг (чч.мм.гггг)</t>
  </si>
  <si>
    <t>статус ИПР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</si>
  <si>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</si>
  <si>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</si>
  <si>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год начала  реализации инвестиционного проекта</t>
  </si>
  <si>
    <t>год окончания реализации инвестиционного проекта</t>
  </si>
  <si>
    <t>оценка полной стоимости инвестиционного проекта в прогнозных ценах соответствующих лет, млн. руб. (с НДС)</t>
  </si>
  <si>
    <t>остаток финансирования капитальных вложений в прогнозных ценах (на момент начала года плана закупки), млн. руб. (с НДС)</t>
  </si>
  <si>
    <t>технологическое присоединение (Да/Нет)</t>
  </si>
  <si>
    <t>ГГГГ</t>
  </si>
  <si>
    <t>ГГГГ+1</t>
  </si>
  <si>
    <t>ГГГГ+2</t>
  </si>
  <si>
    <t>ГГГГ+3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</si>
  <si>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</t>
  </si>
  <si>
    <t>Код целевой статьи расходов, код вида расходов</t>
  </si>
  <si>
    <t>Категория закупки, которая не учитывается при расчете ФКПЭ (доля договоров в эл. форме)</t>
  </si>
  <si>
    <t>Корректировка Плана закупки АО «Энергосервис Волги» на 2025 год</t>
  </si>
  <si>
    <t>Утверждена ЦЗК АО «Энергосервис Волги»  (протокол № 01 от 04.02.2025г.)</t>
  </si>
  <si>
    <t>Приказ Генерального директора АО «Энергосервис Волги» № 30 от 04.02.2025г</t>
  </si>
  <si>
    <t>Код по ОКВЭД2</t>
  </si>
  <si>
    <t>Код по ОКДП2</t>
  </si>
  <si>
    <t>Наличие условий о субьектах малого и среднего предпринимательства в конкурсной/закупочной документации*</t>
  </si>
  <si>
    <t>Категория закупки, которая не учитывается при расчёте совокупного годового стоимостного объёма договоров*</t>
  </si>
  <si>
    <t>Источник финансирования</t>
  </si>
  <si>
    <t>Планируемая (предельная) цена закупки с учетом снижения инвестиционных затрат на 30 % относительно уровня 2012 года, тыс. руб. (без учета НДС)</t>
  </si>
  <si>
    <t>Сведения о конкурентной процедуре</t>
  </si>
  <si>
    <t>Сведения о закупке у ЕИ</t>
  </si>
  <si>
    <t>Данные из ИПР текущий и следующий календарные годы</t>
  </si>
  <si>
    <t>Плановая дата официального объявления о начале процедур (чч.мм.гггг)</t>
  </si>
  <si>
    <t>Плановая дата подведения итогов по закупочной процедуре (чч.мм.гггг)</t>
  </si>
  <si>
    <t>Основание для проведения закупки у ЕИ (пнукт Положения)</t>
  </si>
  <si>
    <t>Плановая дата начала поставки товаров, выполнения работ, услуг (чч.мм.гггг)</t>
  </si>
  <si>
    <t>Плановая дата окончания поставки товаров, выполнения работ, услуг (чч.мм.гггг)</t>
  </si>
  <si>
    <t>ИПР год</t>
  </si>
  <si>
    <t>Код объекта в инвестиционной программе</t>
  </si>
  <si>
    <t>Наименование инвестиционного проекта</t>
  </si>
  <si>
    <t>Дата утвержденния проектно-сметной документации / Не утверждена / Не требуется</t>
  </si>
  <si>
    <t>Ввод объекта в эксплуатацию/ окончание работ по проекту (месяц, год)</t>
  </si>
  <si>
    <t>Сметная стоимость объекта в тек. ценах, тыс. руб. с НДС</t>
  </si>
  <si>
    <t>Физические параметры инвестиционного проекта</t>
  </si>
  <si>
    <t>Технологическое присоединение (Да/Нет)</t>
  </si>
  <si>
    <t>МВА</t>
  </si>
  <si>
    <t>км</t>
  </si>
  <si>
    <t>2. Техническое перевооружение и реконструкция (иные инвестиционные проекты)</t>
  </si>
  <si>
    <t>Суммалота, тыс. руб. (без учета НДС)</t>
  </si>
  <si>
    <t>Сумма лота, тыс. руб. (с учетом НДС)</t>
  </si>
  <si>
    <t>АО "Энергосервис Волги"</t>
  </si>
  <si>
    <t>работа</t>
  </si>
  <si>
    <t>Модернизация ПС 110 кВ Мебельная в части замены выключателей 10 кВ на вакуумные с устройствами РЗА (6 шт.). СМР.</t>
  </si>
  <si>
    <t>42.22.2</t>
  </si>
  <si>
    <t>42.22.21.110</t>
  </si>
  <si>
    <t>амортизация</t>
  </si>
  <si>
    <t>Нормативный метод</t>
  </si>
  <si>
    <t>ОK</t>
  </si>
  <si>
    <t>Электронная</t>
  </si>
  <si>
    <t>-</t>
  </si>
  <si>
    <t>В соответствии с условиями закупочной документации</t>
  </si>
  <si>
    <t>шт.</t>
  </si>
  <si>
    <t xml:space="preserve">Саратовская область 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</si>
  <si>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12.02.2025.</t>
  </si>
  <si>
    <t>Модернизация ПС 35 кВ Соколовогорская в части замены выключателей 6 кВ на вакуумные с устройствами РЗА (3 шт.). СМР.</t>
  </si>
  <si>
    <t>ОЗП</t>
  </si>
  <si>
    <t>Реконструкция ВЛ-6 кВ Ф-614 РП 6 кВ № 1 в части замены ж/б опор на новые, провода АС на СИП 3 (0,7 км) 1 очередь строительства. СМР.</t>
  </si>
  <si>
    <t>42.22.22.140</t>
  </si>
  <si>
    <t>2.2.1.2 Выплаты по мероприятиям реконструкции, модернизации, технического перевооружения
Изменены сроки проведения закупочных процедур в связи с продлением сроком согласования Плана закупки 2025 с 03.02.2025 на 28.03.2025.</t>
  </si>
  <si>
    <t>Реконструкция ВЛ-6 кВ Ф-615 РП 6 кВ № 1 в части замены ж/б опор на новые, провода АС на СИП 3 (0,45 км). СМР.</t>
  </si>
  <si>
    <t>4. Закупки в области информационных технологий</t>
  </si>
  <si>
    <t>МТР</t>
  </si>
  <si>
    <t>Поставка автоматизированных рабочих мест (АРМ)</t>
  </si>
  <si>
    <t>26.20.</t>
  </si>
  <si>
    <t>26.20.15.150</t>
  </si>
  <si>
    <t>Себестоимость</t>
  </si>
  <si>
    <t>Анализ рынка</t>
  </si>
  <si>
    <t>Поставка автоматизированных рабгочих мест (АРМ)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</si>
  <si>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15.01.2025 на 17.03.2025.</t>
  </si>
  <si>
    <t xml:space="preserve">Поставка МФУ </t>
  </si>
  <si>
    <t>26.20.18.110</t>
  </si>
  <si>
    <t>2.2.3 Прочие выплаты по инвестиционной деятельности
Изменены сроки проведения закупочных процедур в связи с продлением сроком согласования Плана закупки 2025 с 21.02.2025 на 12.02.2025. Увеличена сумма закупки с 484,00 тыс. руб. на 529,00 тыс. руб.</t>
  </si>
  <si>
    <t>7. Прочие закупки</t>
  </si>
  <si>
    <t>Поставка самоспасателя фильтрующего</t>
  </si>
  <si>
    <t>32.99.1</t>
  </si>
  <si>
    <t>32.99.11.199</t>
  </si>
  <si>
    <t>1.2.1.4 Оплата спецодежды и СИЗ
Изменены сроки проведения закупочных процедур в связи с продлением сроком согласования Плана закупки 2025 с 15.01.2025 на 26.02.2025.</t>
  </si>
  <si>
    <t>Поставка инструмента</t>
  </si>
  <si>
    <t>28.24</t>
  </si>
  <si>
    <t>25.73.30.290</t>
  </si>
  <si>
    <t>СЦ</t>
  </si>
  <si>
    <t>усл.ед.</t>
  </si>
  <si>
    <t>1.2.1.1 Оплата сырья, материалов, инструментов, оснастки и т.п.
Изменены сроки проведения закупочных процедур в связи с продлением сроком согласования Плана закупки 2025 с 24.01.2025 на 12.03.2025.</t>
  </si>
  <si>
    <t>Поставка электроинструмента</t>
  </si>
  <si>
    <t>28.24.11.000</t>
  </si>
  <si>
    <t>1.2.1.1 Оплата сырья, материалов, инструментов, оснастки и т.п.Изменены сроки проведения закупочных процедур в связи с продлением сроком согласования Плана закупки 2025 с 24.01.2025 на 12.03.2025.</t>
  </si>
  <si>
    <t>Поставка офисных товаров</t>
  </si>
  <si>
    <t>17.12</t>
  </si>
  <si>
    <t>17.12.14</t>
  </si>
  <si>
    <t>неэлектронная</t>
  </si>
  <si>
    <t>1.2.1.6.5 Оплата канцелярских расходов
Добавлена новая закупка для обеспечения текущей деятельности организации</t>
  </si>
  <si>
    <t>Поставка катриджей для принтеров</t>
  </si>
  <si>
    <t>26.20.2</t>
  </si>
  <si>
    <t>26.20.40.190</t>
  </si>
  <si>
    <t>1.2.1..2 Оплата расходных материалов для оргтехники
Добавлена новая закупка для обеспечения деятельности организации (печать внутренних документов, исходящей корреспонденции, договоров, сметных расчетов и пр.)</t>
  </si>
  <si>
    <t>Услуги</t>
  </si>
  <si>
    <t>Проведение технологического и ценового аудита проекта инвестиционной программы АО «Энергосервис Волги» на период 2025-2029 года и передача сетевой организации заключений по его результатам</t>
  </si>
  <si>
    <t>62.09</t>
  </si>
  <si>
    <t>62.09.20.190</t>
  </si>
  <si>
    <t>электронная</t>
  </si>
  <si>
    <t>1.2.9.17.11 Другие прочие выплаты сторонним организациям
Добавлена новая закупка для обеспечения деятельности организации</t>
  </si>
  <si>
    <t>Оказание услуг по поставке, адаптации   и сопровождению справочной правовой системы «Гарант»</t>
  </si>
  <si>
    <t>62.09.2</t>
  </si>
  <si>
    <t xml:space="preserve">1.2.9.2.3 Оплата прочих информационных услуг
Добавлена новая закупка для обеспечения деятельности юридической службы организации </t>
  </si>
  <si>
    <t>Поставка ГСМ</t>
  </si>
  <si>
    <t>19.20.21</t>
  </si>
  <si>
    <t>19.20.21.120</t>
  </si>
  <si>
    <t>нелектронная</t>
  </si>
  <si>
    <t>л.</t>
  </si>
  <si>
    <t>1.2.1.2.6 Оплата топлива для транспортных средств и прочего непроизводственного оборудования
Добавлена новая закупка для непрерывного функционирования автопарка АО «Энергосервис Волги»</t>
  </si>
  <si>
    <t>Поставка воды</t>
  </si>
  <si>
    <t>36.00.2</t>
  </si>
  <si>
    <t>36.00.11.000</t>
  </si>
  <si>
    <t>1.2.1.6.6 Оплата других прочих материальных расходов
Добавлена новая закупка дляобеспечения потребностей в питьевой воде АО «Энергосервис Волги»</t>
  </si>
  <si>
    <t>Поставка электрооборудования</t>
  </si>
  <si>
    <t>27.11.13</t>
  </si>
  <si>
    <t>27.11.42.000</t>
  </si>
  <si>
    <t>1.2.1.1 Оплата сырья, материалов, инструментов, оснастки и т.п.
Добавлена новая закупка для выполнения соответствующими сотрудниками должностных обязанностей (установка счетчиков).</t>
  </si>
  <si>
    <t xml:space="preserve"> Поставка конструкции Ролл-ап 200*200 см с логотипом</t>
  </si>
  <si>
    <t>25.11</t>
  </si>
  <si>
    <t>25.11.23.120</t>
  </si>
  <si>
    <t xml:space="preserve">1.2.1.6.6 Оплата других прочих материальных расходов
Добавлена новая закупка для проведения видео-конференц-связи ГД АО «Энергосервис Волги» </t>
  </si>
  <si>
    <t>13.02.203</t>
  </si>
  <si>
    <t>План закупки АО «Энергосервис Волги» на 2025 год</t>
  </si>
  <si>
    <t>Утвержден Советом директоров АО «Энергосервис Волги»  (протокол №      от __.12.2024 г.)</t>
  </si>
  <si>
    <t>Приказ Генерального директора АО «Энергосервис Волги» № 345 от 25.10.2024</t>
  </si>
  <si>
    <t>1. Новое строительство</t>
  </si>
  <si>
    <t>Реконструкция ВЛ-6 кВ Ф-614 РП 6 кВ № 1 в части замены ж/б опор на новые, провода АС на СИП 3 (0,7 км). СМР.</t>
  </si>
  <si>
    <t>3. Энергоремонтное производство, техническое обслуживание</t>
  </si>
  <si>
    <t>Поставка МФУ</t>
  </si>
  <si>
    <t>ОН</t>
  </si>
  <si>
    <t>1</t>
  </si>
  <si>
    <t xml:space="preserve"> Аренда помещения </t>
  </si>
  <si>
    <t>68.20.2</t>
  </si>
  <si>
    <t>68.20.12.900</t>
  </si>
  <si>
    <t>Договор с ЕП</t>
  </si>
  <si>
    <t>ЕП</t>
  </si>
  <si>
    <t>п. 5.7.3.12</t>
  </si>
  <si>
    <t>ООО «Дуэт-2004»</t>
  </si>
  <si>
    <t>63401000000</t>
  </si>
  <si>
    <t>Саратовская область, г. Саратов</t>
  </si>
  <si>
    <t>2025-2026</t>
  </si>
  <si>
    <t>Страхование гражданской ответственности членов СРО за приченение вреда вследствие недостатков работ, которые оказывают влияние на безопасность объектов капитального строительства</t>
  </si>
  <si>
    <t>65.12.9</t>
  </si>
  <si>
    <t>65.12.90.000</t>
  </si>
  <si>
    <t>Добровольное медицинское страхование</t>
  </si>
  <si>
    <t>65.12.1</t>
  </si>
  <si>
    <t>65.12.12.000</t>
  </si>
  <si>
    <t>Страхование ОСАГО</t>
  </si>
  <si>
    <t>65.12</t>
  </si>
  <si>
    <t>65.12.21.000</t>
  </si>
  <si>
    <t>Страхование строительно-монтажных рисков</t>
  </si>
  <si>
    <t>65.12.5</t>
  </si>
  <si>
    <t>2026-2028</t>
  </si>
  <si>
    <t>Добровольное страхование от несчастных случаев и болезней</t>
  </si>
  <si>
    <t xml:space="preserve">65.12.11.000 </t>
  </si>
  <si>
    <t>Оказание услуг по уборке служебных помещений и прилегающей территории для нужд АО «Энергосервис Волги»</t>
  </si>
  <si>
    <t>81.2</t>
  </si>
  <si>
    <t>81.21.10.000</t>
  </si>
  <si>
    <t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t>
  </si>
  <si>
    <t>80.20</t>
  </si>
  <si>
    <t>80.10.12.200</t>
  </si>
  <si>
    <t xml:space="preserve">Затратный метод </t>
  </si>
  <si>
    <t>25.73.30</t>
  </si>
  <si>
    <t xml:space="preserve"> -</t>
  </si>
  <si>
    <t xml:space="preserve">МТР
</t>
  </si>
  <si>
    <t>Поставка СИЗ</t>
  </si>
  <si>
    <t>Поставка спецодежды</t>
  </si>
  <si>
    <t>14.12.</t>
  </si>
  <si>
    <t>14.12.30.190</t>
  </si>
  <si>
    <t xml:space="preserve">            -</t>
  </si>
  <si>
    <t>Поставка защитных моющих средст</t>
  </si>
  <si>
    <t>46.44.2</t>
  </si>
  <si>
    <t>20.41.32.110</t>
  </si>
  <si>
    <t>Утверждена ЦЗК АО «Энергосервис Волги»  (протокол № ___ от __.03.2025г.)</t>
  </si>
  <si>
    <t>Приказ Генерального директора АО «Энергосервис Волги» № ____ от ___.03.2025г</t>
  </si>
  <si>
    <t>Отмененные закупки АО «Энергосервис Волги» на 2025 год</t>
  </si>
  <si>
    <t>Отменена закупочная процедура в связи с планируемой консолидацией активов АО «Энергосервис Волги» и ПАО «Россети Волга».</t>
  </si>
  <si>
    <t>Проведение технологического и ценового аудита отчетов о реализации инвестиционной программы АО «Энергосервис Волги» 2025 года</t>
  </si>
  <si>
    <t>Поставка воды питьевой «Байкальская глубинная негазированная 0,45л»</t>
  </si>
  <si>
    <t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t>
  </si>
  <si>
    <t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t>
  </si>
  <si>
    <t>ОК</t>
  </si>
  <si>
    <t>Поставка приборов учета и их комплектующих для нужд АО «Энергосервис Волги»</t>
  </si>
  <si>
    <t>26.51.63.130</t>
  </si>
  <si>
    <t>26.51.5</t>
  </si>
  <si>
    <t>Утверждаю</t>
  </si>
  <si>
    <t>Начальник капитального строительства и закупок</t>
  </si>
  <si>
    <t>_____________________С.А. Митрофанов</t>
  </si>
  <si>
    <t>Разработка проектной и рабочей документации по объекту АО «Энергосервис Волги»: «Реконструкция (переустройство) участка ВЛ-6 кВ ф. 612 от РП-1 (соглашение о компенсации №2598-000025 - Богачева Ю.С.)»</t>
  </si>
  <si>
    <t>Выполнение работ «под ключ» по объекту: «Строительство ВЛ-0,4 кВ, с заменой силового трансформатора в КТП-6/0,4 кВ от РП-6 кВ №1 ф.610, по адресу: г. Саратов, Волжский район, ул. Малая Сеченская, к.н. 64:48:010140:2134 (дог. ТП № 22/ТП/2024 – Кручинина Ю.А.)»</t>
  </si>
  <si>
    <t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t>
  </si>
  <si>
    <t>71.12</t>
  </si>
  <si>
    <t>КПО</t>
  </si>
  <si>
    <t>2025-2027</t>
  </si>
  <si>
    <t>71.12.19.100</t>
  </si>
  <si>
    <t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t>
  </si>
  <si>
    <t xml:space="preserve"> 43.21 </t>
  </si>
  <si>
    <t>43.29.19.190</t>
  </si>
  <si>
    <t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t>
  </si>
  <si>
    <t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t>
  </si>
  <si>
    <t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</si>
  <si>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t>
  </si>
  <si>
    <t>Ульяновская область</t>
  </si>
  <si>
    <t>43.21.10.210</t>
  </si>
  <si>
    <t>43.21</t>
  </si>
  <si>
    <t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t>
  </si>
  <si>
    <t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t>
  </si>
  <si>
    <t>Самарская область</t>
  </si>
  <si>
    <t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t>
  </si>
  <si>
    <t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t>
  </si>
  <si>
    <t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t>
  </si>
  <si>
    <t>Выполнение работ «под ключ» по объекту: «Строительство ВЛ–0,4 кВ в г. Саратов, Волжский район, ул. Малая Сеченская (дог. ТП № 48/ТП/2025 – Давыдова Г.А.)»</t>
  </si>
  <si>
    <t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t>
  </si>
  <si>
    <t>Поставка фискального накопителя</t>
  </si>
  <si>
    <t>Маркетинговое исследование</t>
  </si>
  <si>
    <t>26.20.12.110</t>
  </si>
  <si>
    <t>26.20.4</t>
  </si>
  <si>
    <t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t>
  </si>
  <si>
    <t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t>
  </si>
  <si>
    <t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t>
  </si>
  <si>
    <t>2025-2028</t>
  </si>
  <si>
    <t>Заключение Генерального договора комбинированного страхования строительно-монтажных рисков</t>
  </si>
  <si>
    <t xml:space="preserve">Поставка приборов учета и их комплектующих </t>
  </si>
  <si>
    <t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t>
  </si>
  <si>
    <t>ЗЦ</t>
  </si>
  <si>
    <t>71.12.13.000</t>
  </si>
  <si>
    <t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</si>
  <si>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</si>
  <si>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</si>
  <si>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t>
  </si>
  <si>
    <t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t>
  </si>
  <si>
    <t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</si>
  <si>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t>
  </si>
  <si>
    <t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t>
  </si>
  <si>
    <t>Республика Мордовия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</si>
  <si>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t>
  </si>
  <si>
    <t>Чувашская Республика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</si>
  <si>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</si>
  <si>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</si>
  <si>
    <t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</si>
</sst>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-* #,##0.00_р_._-;\-* #,##0.00_р_._-;_-* \-??_р_._-;_-@_-"/>
    <numFmt numFmtId="166" formatCode="0.0"/>
    <numFmt numFmtId="167" formatCode="General_)"/>
    <numFmt numFmtId="168" formatCode="_-* #,##0\ _р_._-;\-* #,##0\ _р_._-;_-* &quot;-&quot;\ _р_._-;_-@_-"/>
    <numFmt numFmtId="169" formatCode="_-* #,##0.00\ _р_._-;\-* #,##0.00\ _р_._-;_-* &quot;-&quot;??\ _р_._-;_-@_-"/>
    <numFmt numFmtId="170" formatCode="_-* #,##0.00_р_._-;\-* #,##0.00_р_._-;_-* &quot;-&quot;??_р_._-;_-@_-"/>
    <numFmt numFmtId="171" formatCode="#,##0_ ;[Red]\-#,##0\ "/>
    <numFmt numFmtId="172" formatCode="[$-419]mmmm\ yyyy;@"/>
    <numFmt numFmtId="173" formatCode="[$-419]mmmm;@"/>
    <numFmt numFmtId="174" formatCode="0.00000"/>
    <numFmt numFmtId="175" formatCode="dd/mm/yy;@"/>
  </numFmts>
  <fonts count="5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sz val="10"/>
      <name val="Helv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sz val="12"/>
      <color indexed="60"/>
      <name val="Times New Roman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0"/>
      <name val="Arial Cyr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8"/>
      <name val="Arial Cyr"/>
      <charset val="204"/>
    </font>
    <font>
      <sz val="10"/>
      <name val="Helv"/>
      <charset val="204"/>
    </font>
    <font>
      <sz val="10"/>
      <name val="Arial Cyr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FF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0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0" fontId="29" fillId="0" borderId="0"/>
    <xf numFmtId="0" fontId="3" fillId="0" borderId="0"/>
    <xf numFmtId="0" fontId="3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/>
    <xf numFmtId="0" fontId="7" fillId="16" borderId="0">
      <alignment horizontal="left" vertical="top"/>
    </xf>
    <xf numFmtId="0" fontId="8" fillId="17" borderId="0">
      <alignment horizontal="center" vertical="center"/>
    </xf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167" fontId="24" fillId="0" borderId="1">
      <protection locked="0"/>
    </xf>
    <xf numFmtId="0" fontId="9" fillId="7" borderId="2" applyNumberFormat="0" applyAlignment="0" applyProtection="0"/>
    <xf numFmtId="0" fontId="10" fillId="17" borderId="3" applyNumberFormat="0" applyAlignment="0" applyProtection="0"/>
    <xf numFmtId="0" fontId="11" fillId="17" borderId="2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Border="0">
      <alignment horizontal="center" vertical="center" wrapText="1"/>
    </xf>
    <xf numFmtId="167" fontId="31" fillId="22" borderId="1"/>
    <xf numFmtId="4" fontId="16" fillId="23" borderId="0" applyBorder="0">
      <alignment horizontal="right"/>
    </xf>
    <xf numFmtId="0" fontId="17" fillId="0" borderId="7" applyNumberFormat="0" applyFill="0" applyAlignment="0" applyProtection="0"/>
    <xf numFmtId="0" fontId="18" fillId="24" borderId="8" applyNumberFormat="0" applyAlignment="0" applyProtection="0"/>
    <xf numFmtId="0" fontId="2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0" fontId="20" fillId="0" borderId="0">
      <alignment wrapText="1"/>
    </xf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8" fillId="0" borderId="0"/>
    <xf numFmtId="0" fontId="1" fillId="0" borderId="0"/>
    <xf numFmtId="0" fontId="22" fillId="3" borderId="0" applyNumberFormat="0" applyBorder="0" applyAlignment="0" applyProtection="0"/>
    <xf numFmtId="166" fontId="32" fillId="25" borderId="9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4" fillId="26" borderId="10" applyNumberFormat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9" fontId="24" fillId="0" borderId="0" applyFill="0" applyBorder="0" applyAlignment="0" applyProtection="0"/>
    <xf numFmtId="0" fontId="25" fillId="0" borderId="11" applyNumberFormat="0" applyFill="0" applyAlignment="0" applyProtection="0"/>
    <xf numFmtId="0" fontId="3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6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4" fontId="1" fillId="0" borderId="0" applyFont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165" fontId="24" fillId="0" borderId="0" applyFill="0" applyBorder="0" applyAlignment="0" applyProtection="0"/>
    <xf numFmtId="0" fontId="27" fillId="4" borderId="0" applyNumberFormat="0" applyBorder="0" applyAlignment="0" applyProtection="0"/>
    <xf numFmtId="0" fontId="1" fillId="0" borderId="0"/>
    <xf numFmtId="170" fontId="33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/>
    <xf numFmtId="0" fontId="37" fillId="0" borderId="0"/>
    <xf numFmtId="0" fontId="38" fillId="29" borderId="0"/>
    <xf numFmtId="0" fontId="29" fillId="0" borderId="0"/>
  </cellStyleXfs>
  <cellXfs count="332">
    <xf numFmtId="0" fontId="0" fillId="0" borderId="0" xfId="0"/>
    <xf numFmtId="0" fontId="0" fillId="0" borderId="0" xfId="0"/>
    <xf numFmtId="49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5" fillId="28" borderId="12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39" fillId="27" borderId="0" xfId="0" applyFont="1" applyFill="1" applyAlignment="1">
      <alignment horizontal="left" vertical="center"/>
    </xf>
    <xf numFmtId="0" fontId="40" fillId="27" borderId="0" xfId="0" applyFont="1" applyFill="1" applyAlignment="1">
      <alignment horizontal="center" vertical="center"/>
    </xf>
    <xf numFmtId="0" fontId="40" fillId="27" borderId="0" xfId="0" applyFont="1" applyFill="1" applyAlignment="1">
      <alignment horizontal="center" vertical="center" wrapText="1"/>
    </xf>
    <xf numFmtId="49" fontId="40" fillId="27" borderId="0" xfId="0" applyNumberFormat="1" applyFont="1" applyFill="1" applyAlignment="1">
      <alignment horizontal="center" vertical="center" wrapText="1"/>
    </xf>
    <xf numFmtId="174" fontId="40" fillId="27" borderId="0" xfId="0" applyNumberFormat="1" applyFont="1" applyFill="1" applyAlignment="1">
      <alignment horizontal="center" vertical="center"/>
    </xf>
    <xf numFmtId="49" fontId="40" fillId="27" borderId="0" xfId="0" applyNumberFormat="1" applyFont="1" applyFill="1" applyAlignment="1">
      <alignment horizontal="center" vertical="center"/>
    </xf>
    <xf numFmtId="2" fontId="40" fillId="27" borderId="0" xfId="0" applyNumberFormat="1" applyFont="1" applyFill="1" applyBorder="1" applyAlignment="1">
      <alignment horizontal="center" vertical="center" wrapText="1"/>
    </xf>
    <xf numFmtId="0" fontId="41" fillId="27" borderId="0" xfId="0" applyFont="1" applyFill="1" applyAlignment="1">
      <alignment horizontal="center" vertical="center"/>
    </xf>
    <xf numFmtId="0" fontId="40" fillId="27" borderId="0" xfId="0" applyFont="1" applyFill="1" applyBorder="1" applyAlignment="1">
      <alignment horizontal="center" vertical="center"/>
    </xf>
    <xf numFmtId="49" fontId="40" fillId="27" borderId="0" xfId="0" applyNumberFormat="1" applyFont="1" applyFill="1" applyBorder="1" applyAlignment="1">
      <alignment horizontal="center" vertical="center"/>
    </xf>
    <xf numFmtId="0" fontId="42" fillId="27" borderId="0" xfId="0" applyFont="1" applyFill="1" applyAlignment="1">
      <alignment horizontal="left" vertical="center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2" xfId="153" applyFont="1" applyFill="1" applyBorder="1" applyAlignment="1" applyProtection="1">
      <alignment horizontal="center" vertical="center" wrapText="1"/>
      <protection locked="0"/>
    </xf>
    <xf numFmtId="1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39" fillId="27" borderId="12" xfId="0" applyNumberFormat="1" applyFont="1" applyFill="1" applyBorder="1" applyAlignment="1">
      <alignment horizontal="center" vertical="center"/>
    </xf>
    <xf numFmtId="0" fontId="45" fillId="27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40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 wrapText="1"/>
    </xf>
    <xf numFmtId="49" fontId="40" fillId="0" borderId="0" xfId="0" applyNumberFormat="1" applyFont="1" applyFill="1" applyAlignment="1">
      <alignment horizontal="center" vertical="center"/>
    </xf>
    <xf numFmtId="2" fontId="40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153" applyFont="1" applyFill="1" applyBorder="1" applyAlignment="1" applyProtection="1">
      <alignment horizontal="center" vertical="center" wrapText="1"/>
      <protection locked="0"/>
    </xf>
    <xf numFmtId="1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2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49" fontId="40" fillId="0" borderId="12" xfId="0" applyNumberFormat="1" applyFont="1" applyFill="1" applyBorder="1" applyAlignment="1">
      <alignment horizontal="center" vertical="center" wrapText="1" shrinkToFit="1"/>
    </xf>
    <xf numFmtId="0" fontId="41" fillId="0" borderId="12" xfId="0" applyFont="1" applyFill="1" applyBorder="1" applyAlignment="1">
      <alignment horizontal="center" vertical="center"/>
    </xf>
    <xf numFmtId="175" fontId="36" fillId="0" borderId="12" xfId="0" applyNumberFormat="1" applyFont="1" applyFill="1" applyBorder="1" applyAlignment="1">
      <alignment horizontal="center" vertical="center"/>
    </xf>
    <xf numFmtId="0" fontId="46" fillId="31" borderId="12" xfId="0" applyFont="1" applyFill="1" applyBorder="1" applyAlignment="1">
      <alignment horizontal="center" vertical="center" wrapText="1"/>
    </xf>
    <xf numFmtId="0" fontId="46" fillId="31" borderId="12" xfId="0" applyFont="1" applyFill="1" applyBorder="1" applyAlignment="1">
      <alignment horizontal="center" vertical="center" shrinkToFit="1"/>
    </xf>
    <xf numFmtId="175" fontId="36" fillId="31" borderId="12" xfId="0" applyNumberFormat="1" applyFont="1" applyFill="1" applyBorder="1" applyAlignment="1">
      <alignment horizontal="center" vertical="center"/>
    </xf>
    <xf numFmtId="0" fontId="36" fillId="31" borderId="12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0" fontId="40" fillId="0" borderId="13" xfId="0" applyFont="1" applyFill="1" applyBorder="1" applyAlignment="1">
      <alignment horizontal="center" vertical="center" wrapText="1"/>
    </xf>
    <xf numFmtId="0" fontId="40" fillId="0" borderId="12" xfId="0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/>
    </xf>
    <xf numFmtId="2" fontId="40" fillId="0" borderId="12" xfId="0" applyNumberFormat="1" applyFont="1" applyFill="1" applyBorder="1" applyAlignment="1">
      <alignment horizontal="center" vertical="center" wrapText="1" shrinkToFit="1"/>
    </xf>
    <xf numFmtId="174" fontId="40" fillId="0" borderId="0" xfId="0" applyNumberFormat="1" applyFont="1" applyFill="1" applyAlignment="1">
      <alignment horizontal="center" vertical="center"/>
    </xf>
    <xf numFmtId="0" fontId="42" fillId="0" borderId="0" xfId="0" applyFont="1" applyFill="1" applyAlignment="1">
      <alignment horizontal="left" vertical="center"/>
    </xf>
    <xf numFmtId="17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0" fontId="46" fillId="30" borderId="12" xfId="0" applyFont="1" applyFill="1" applyBorder="1" applyAlignment="1">
      <alignment horizontal="center" vertical="center" wrapText="1"/>
    </xf>
    <xf numFmtId="2" fontId="0" fillId="0" borderId="0" xfId="0" applyNumberFormat="1"/>
    <xf numFmtId="0" fontId="39" fillId="0" borderId="13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49" fontId="39" fillId="0" borderId="0" xfId="0" applyNumberFormat="1" applyFont="1" applyFill="1" applyBorder="1" applyAlignment="1">
      <alignment horizontal="left" vertical="center" wrapText="1"/>
    </xf>
    <xf numFmtId="174" fontId="40" fillId="0" borderId="12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left" vertical="center"/>
    </xf>
    <xf numFmtId="2" fontId="39" fillId="0" borderId="9" xfId="0" applyNumberFormat="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left" vertical="center"/>
    </xf>
    <xf numFmtId="175" fontId="40" fillId="0" borderId="12" xfId="0" applyNumberFormat="1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shrinkToFit="1"/>
    </xf>
    <xf numFmtId="174" fontId="39" fillId="0" borderId="0" xfId="0" applyNumberFormat="1" applyFont="1" applyFill="1" applyBorder="1" applyAlignment="1">
      <alignment horizontal="left" vertical="center"/>
    </xf>
    <xf numFmtId="0" fontId="39" fillId="0" borderId="23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left" vertical="center"/>
    </xf>
    <xf numFmtId="14" fontId="40" fillId="0" borderId="0" xfId="0" applyNumberFormat="1" applyFont="1" applyFill="1" applyBorder="1" applyAlignment="1">
      <alignment horizontal="left" vertical="center"/>
    </xf>
    <xf numFmtId="0" fontId="40" fillId="0" borderId="12" xfId="0" applyFont="1" applyFill="1" applyBorder="1" applyAlignment="1">
      <alignment horizontal="left" vertical="center"/>
    </xf>
    <xf numFmtId="2" fontId="40" fillId="0" borderId="12" xfId="0" applyNumberFormat="1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left" vertical="center"/>
    </xf>
    <xf numFmtId="49" fontId="40" fillId="0" borderId="12" xfId="0" applyNumberFormat="1" applyFont="1" applyFill="1" applyBorder="1" applyAlignment="1">
      <alignment horizontal="center" vertical="center"/>
    </xf>
    <xf numFmtId="49" fontId="40" fillId="0" borderId="12" xfId="0" applyNumberFormat="1" applyFont="1" applyFill="1" applyBorder="1" applyAlignment="1">
      <alignment horizontal="center" vertical="center" wrapText="1"/>
    </xf>
    <xf numFmtId="2" fontId="40" fillId="0" borderId="12" xfId="0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 wrapText="1"/>
    </xf>
    <xf numFmtId="0" fontId="48" fillId="0" borderId="0" xfId="0" applyFont="1" applyFill="1" applyAlignment="1">
      <alignment vertical="center"/>
    </xf>
    <xf numFmtId="0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Alignment="1">
      <alignment vertical="center"/>
    </xf>
    <xf numFmtId="0" fontId="41" fillId="0" borderId="0" xfId="0" applyFont="1"/>
    <xf numFmtId="0" fontId="41" fillId="0" borderId="12" xfId="0" applyFont="1" applyBorder="1"/>
    <xf numFmtId="0" fontId="49" fillId="27" borderId="0" xfId="0" applyFont="1" applyFill="1" applyAlignment="1">
      <alignment horizontal="center" vertical="center"/>
    </xf>
    <xf numFmtId="1" fontId="5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50" fillId="0" borderId="12" xfId="0" applyFont="1" applyFill="1" applyBorder="1" applyAlignment="1">
      <alignment horizontal="center" vertical="center" wrapText="1"/>
    </xf>
    <xf numFmtId="2" fontId="50" fillId="0" borderId="12" xfId="0" applyNumberFormat="1" applyFont="1" applyFill="1" applyBorder="1" applyAlignment="1">
      <alignment horizontal="left" vertical="center" wrapText="1"/>
    </xf>
    <xf numFmtId="0" fontId="49" fillId="0" borderId="0" xfId="0" applyFont="1"/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3" xfId="0" applyFont="1" applyFill="1" applyBorder="1" applyAlignment="1">
      <alignment horizontal="center" vertical="center"/>
    </xf>
    <xf numFmtId="2" fontId="40" fillId="27" borderId="12" xfId="0" applyNumberFormat="1" applyFont="1" applyFill="1" applyBorder="1" applyAlignment="1">
      <alignment horizontal="center" vertical="center" wrapText="1" shrinkToFit="1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0" fontId="39" fillId="27" borderId="12" xfId="0" applyFont="1" applyFill="1" applyBorder="1" applyAlignment="1">
      <alignment horizontal="left" vertical="center"/>
    </xf>
    <xf numFmtId="1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49" fontId="46" fillId="27" borderId="0" xfId="147" applyNumberFormat="1" applyFont="1" applyFill="1" applyBorder="1" applyAlignment="1" applyProtection="1">
      <alignment horizontal="left" vertical="center" wrapText="1"/>
      <protection locked="0"/>
    </xf>
    <xf numFmtId="174" fontId="47" fillId="27" borderId="0" xfId="147" applyNumberFormat="1" applyFont="1" applyFill="1" applyBorder="1" applyAlignment="1" applyProtection="1">
      <alignment horizontal="left" vertical="center" wrapText="1"/>
      <protection locked="0"/>
    </xf>
    <xf numFmtId="2" fontId="46" fillId="27" borderId="25" xfId="147" applyNumberFormat="1" applyFont="1" applyFill="1" applyBorder="1" applyAlignment="1" applyProtection="1">
      <alignment horizontal="left" vertical="center" wrapText="1"/>
      <protection locked="0"/>
    </xf>
    <xf numFmtId="0" fontId="0" fillId="27" borderId="0" xfId="0" applyFont="1" applyFill="1" applyAlignment="1">
      <alignment horizontal="left" vertical="center"/>
    </xf>
    <xf numFmtId="0" fontId="40" fillId="27" borderId="12" xfId="0" applyFont="1" applyFill="1" applyBorder="1" applyAlignment="1">
      <alignment horizontal="center" vertical="center" wrapText="1"/>
    </xf>
    <xf numFmtId="0" fontId="40" fillId="27" borderId="16" xfId="0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/>
    </xf>
    <xf numFmtId="49" fontId="40" fillId="27" borderId="12" xfId="0" applyNumberFormat="1" applyFont="1" applyFill="1" applyBorder="1" applyAlignment="1">
      <alignment horizontal="center" vertical="center" wrapText="1"/>
    </xf>
    <xf numFmtId="174" fontId="40" fillId="27" borderId="12" xfId="0" applyNumberFormat="1" applyFont="1" applyFill="1" applyBorder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 wrapText="1"/>
    </xf>
    <xf numFmtId="0" fontId="39" fillId="27" borderId="0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wrapText="1"/>
    </xf>
    <xf numFmtId="49" fontId="39" fillId="27" borderId="0" xfId="0" applyNumberFormat="1" applyFont="1" applyFill="1" applyBorder="1" applyAlignment="1">
      <alignment horizontal="left" vertical="center" wrapText="1"/>
    </xf>
    <xf numFmtId="174" fontId="39" fillId="27" borderId="0" xfId="0" applyNumberFormat="1" applyFont="1" applyFill="1" applyBorder="1" applyAlignment="1">
      <alignment horizontal="left" vertical="center"/>
    </xf>
    <xf numFmtId="49" fontId="39" fillId="27" borderId="0" xfId="0" applyNumberFormat="1" applyFont="1" applyFill="1" applyBorder="1" applyAlignment="1">
      <alignment horizontal="left" vertical="center"/>
    </xf>
    <xf numFmtId="2" fontId="39" fillId="27" borderId="22" xfId="0" applyNumberFormat="1" applyFont="1" applyFill="1" applyBorder="1" applyAlignment="1">
      <alignment horizontal="left" vertical="center" wrapText="1"/>
    </xf>
    <xf numFmtId="0" fontId="41" fillId="27" borderId="0" xfId="0" applyFont="1" applyFill="1" applyAlignment="1">
      <alignment horizontal="left" vertical="center"/>
    </xf>
    <xf numFmtId="0" fontId="41" fillId="27" borderId="12" xfId="0" applyFont="1" applyFill="1" applyBorder="1" applyAlignment="1">
      <alignment horizontal="center" vertical="center" wrapText="1"/>
    </xf>
    <xf numFmtId="49" fontId="40" fillId="27" borderId="12" xfId="0" applyNumberFormat="1" applyFont="1" applyFill="1" applyBorder="1" applyAlignment="1">
      <alignment horizontal="center" vertical="center" wrapText="1" shrinkToFit="1"/>
    </xf>
    <xf numFmtId="0" fontId="41" fillId="27" borderId="12" xfId="0" applyFont="1" applyFill="1" applyBorder="1" applyAlignment="1">
      <alignment horizontal="center" vertical="center"/>
    </xf>
    <xf numFmtId="175" fontId="36" fillId="27" borderId="12" xfId="0" applyNumberFormat="1" applyFont="1" applyFill="1" applyBorder="1" applyAlignment="1">
      <alignment horizontal="center" vertical="center"/>
    </xf>
    <xf numFmtId="0" fontId="46" fillId="27" borderId="12" xfId="0" applyFont="1" applyFill="1" applyBorder="1" applyAlignment="1">
      <alignment horizontal="center" vertical="center" wrapText="1"/>
    </xf>
    <xf numFmtId="0" fontId="46" fillId="27" borderId="12" xfId="0" applyFont="1" applyFill="1" applyBorder="1" applyAlignment="1">
      <alignment horizontal="center" vertical="center" shrinkToFit="1"/>
    </xf>
    <xf numFmtId="0" fontId="36" fillId="27" borderId="12" xfId="0" applyFont="1" applyFill="1" applyBorder="1" applyAlignment="1">
      <alignment horizontal="center" vertical="center" wrapText="1"/>
    </xf>
    <xf numFmtId="0" fontId="43" fillId="27" borderId="0" xfId="0" applyFont="1" applyFill="1" applyAlignment="1">
      <alignment horizontal="center" vertical="center"/>
    </xf>
    <xf numFmtId="0" fontId="40" fillId="27" borderId="13" xfId="0" applyFont="1" applyFill="1" applyBorder="1" applyAlignment="1">
      <alignment horizontal="center" vertical="center" wrapText="1"/>
    </xf>
    <xf numFmtId="0" fontId="40" fillId="27" borderId="12" xfId="0" applyNumberFormat="1" applyFont="1" applyFill="1" applyBorder="1" applyAlignment="1">
      <alignment horizontal="center" vertical="center" wrapText="1"/>
    </xf>
    <xf numFmtId="0" fontId="40" fillId="27" borderId="17" xfId="0" applyFont="1" applyFill="1" applyBorder="1" applyAlignment="1">
      <alignment horizontal="left" vertical="center"/>
    </xf>
    <xf numFmtId="0" fontId="40" fillId="27" borderId="17" xfId="0" applyFont="1" applyFill="1" applyBorder="1" applyAlignment="1">
      <alignment horizontal="left" vertical="center" wrapText="1"/>
    </xf>
    <xf numFmtId="49" fontId="40" fillId="27" borderId="17" xfId="0" applyNumberFormat="1" applyFont="1" applyFill="1" applyBorder="1" applyAlignment="1">
      <alignment horizontal="left" vertical="center"/>
    </xf>
    <xf numFmtId="174" fontId="39" fillId="27" borderId="12" xfId="0" applyNumberFormat="1" applyFont="1" applyFill="1" applyBorder="1" applyAlignment="1">
      <alignment horizontal="left" vertical="center"/>
    </xf>
    <xf numFmtId="14" fontId="40" fillId="27" borderId="12" xfId="0" applyNumberFormat="1" applyFont="1" applyFill="1" applyBorder="1" applyAlignment="1">
      <alignment horizontal="left" vertical="center" wrapText="1"/>
    </xf>
    <xf numFmtId="2" fontId="40" fillId="27" borderId="16" xfId="0" applyNumberFormat="1" applyFont="1" applyFill="1" applyBorder="1" applyAlignment="1">
      <alignment horizontal="left" vertical="center" wrapText="1"/>
    </xf>
    <xf numFmtId="0" fontId="40" fillId="27" borderId="16" xfId="0" applyFont="1" applyFill="1" applyBorder="1" applyAlignment="1">
      <alignment horizontal="left" vertical="center"/>
    </xf>
    <xf numFmtId="0" fontId="40" fillId="27" borderId="12" xfId="0" applyFont="1" applyFill="1" applyBorder="1" applyAlignment="1">
      <alignment horizontal="left" vertical="center" wrapText="1"/>
    </xf>
    <xf numFmtId="0" fontId="40" fillId="27" borderId="12" xfId="0" applyFont="1" applyFill="1" applyBorder="1" applyAlignment="1">
      <alignment horizontal="left" vertical="center"/>
    </xf>
    <xf numFmtId="49" fontId="40" fillId="27" borderId="12" xfId="0" applyNumberFormat="1" applyFont="1" applyFill="1" applyBorder="1" applyAlignment="1">
      <alignment horizontal="left" vertical="center"/>
    </xf>
    <xf numFmtId="0" fontId="40" fillId="27" borderId="12" xfId="0" applyNumberFormat="1" applyFont="1" applyFill="1" applyBorder="1" applyAlignment="1">
      <alignment horizontal="left" vertical="center" wrapText="1"/>
    </xf>
    <xf numFmtId="14" fontId="40" fillId="27" borderId="12" xfId="0" applyNumberFormat="1" applyFont="1" applyFill="1" applyBorder="1" applyAlignment="1">
      <alignment horizontal="left" vertical="center"/>
    </xf>
    <xf numFmtId="1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2" fontId="40" fillId="27" borderId="12" xfId="147" applyNumberFormat="1" applyFont="1" applyFill="1" applyBorder="1" applyAlignment="1" applyProtection="1">
      <alignment horizontal="left" vertical="center" wrapText="1"/>
      <protection locked="0"/>
    </xf>
    <xf numFmtId="0" fontId="43" fillId="27" borderId="0" xfId="0" applyFont="1" applyFill="1" applyAlignment="1">
      <alignment horizontal="left" vertical="center"/>
    </xf>
    <xf numFmtId="0" fontId="39" fillId="27" borderId="23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0" xfId="0" applyFont="1" applyFill="1" applyBorder="1" applyAlignment="1">
      <alignment horizontal="left" vertical="center" wrapText="1"/>
    </xf>
    <xf numFmtId="49" fontId="40" fillId="27" borderId="0" xfId="0" applyNumberFormat="1" applyFont="1" applyFill="1" applyBorder="1" applyAlignment="1">
      <alignment horizontal="left" vertical="center"/>
    </xf>
    <xf numFmtId="14" fontId="40" fillId="27" borderId="0" xfId="0" applyNumberFormat="1" applyFont="1" applyFill="1" applyBorder="1" applyAlignment="1">
      <alignment horizontal="left" vertical="center"/>
    </xf>
    <xf numFmtId="2" fontId="40" fillId="27" borderId="12" xfId="0" applyNumberFormat="1" applyFont="1" applyFill="1" applyBorder="1" applyAlignment="1">
      <alignment horizontal="left" vertical="center" wrapText="1"/>
    </xf>
    <xf numFmtId="2" fontId="40" fillId="27" borderId="12" xfId="0" applyNumberFormat="1" applyFont="1" applyFill="1" applyBorder="1" applyAlignment="1">
      <alignment horizontal="center" vertical="center" shrinkToFit="1"/>
    </xf>
    <xf numFmtId="0" fontId="43" fillId="27" borderId="0" xfId="0" applyFont="1" applyFill="1" applyAlignment="1">
      <alignment horizontal="center" vertical="center" wrapText="1"/>
    </xf>
    <xf numFmtId="14" fontId="40" fillId="27" borderId="12" xfId="0" applyNumberFormat="1" applyFont="1" applyFill="1" applyBorder="1" applyAlignment="1">
      <alignment horizontal="center" vertical="center"/>
    </xf>
    <xf numFmtId="0" fontId="48" fillId="27" borderId="0" xfId="0" applyFont="1" applyFill="1" applyAlignment="1">
      <alignment vertical="center"/>
    </xf>
    <xf numFmtId="0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" fontId="50" fillId="27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27" borderId="0" xfId="0" applyFont="1" applyFill="1"/>
    <xf numFmtId="2" fontId="50" fillId="27" borderId="12" xfId="0" applyNumberFormat="1" applyFont="1" applyFill="1" applyBorder="1" applyAlignment="1">
      <alignment horizontal="left" vertical="center" wrapText="1"/>
    </xf>
    <xf numFmtId="49" fontId="40" fillId="27" borderId="12" xfId="0" applyNumberFormat="1" applyFont="1" applyFill="1" applyBorder="1" applyAlignment="1">
      <alignment horizontal="center" vertical="center"/>
    </xf>
    <xf numFmtId="0" fontId="41" fillId="27" borderId="12" xfId="0" applyFont="1" applyFill="1" applyBorder="1"/>
    <xf numFmtId="175" fontId="40" fillId="27" borderId="12" xfId="0" applyNumberFormat="1" applyFont="1" applyFill="1" applyBorder="1" applyAlignment="1">
      <alignment horizontal="center" vertical="center"/>
    </xf>
    <xf numFmtId="0" fontId="40" fillId="27" borderId="12" xfId="0" applyFont="1" applyFill="1" applyBorder="1" applyAlignment="1">
      <alignment horizontal="center" vertical="center" shrinkToFit="1"/>
    </xf>
    <xf numFmtId="0" fontId="50" fillId="27" borderId="12" xfId="0" applyFont="1" applyFill="1" applyBorder="1" applyAlignment="1">
      <alignment horizontal="center" vertical="center" wrapText="1"/>
    </xf>
    <xf numFmtId="2" fontId="40" fillId="27" borderId="12" xfId="0" applyNumberFormat="1" applyFont="1" applyFill="1" applyBorder="1" applyAlignment="1">
      <alignment horizontal="center" vertical="center"/>
    </xf>
    <xf numFmtId="4" fontId="52" fillId="27" borderId="12" xfId="0" applyNumberFormat="1" applyFont="1" applyFill="1" applyBorder="1" applyAlignment="1">
      <alignment horizontal="center" vertical="center"/>
    </xf>
    <xf numFmtId="0" fontId="51" fillId="27" borderId="12" xfId="0" applyFont="1" applyFill="1" applyBorder="1" applyAlignment="1">
      <alignment horizontal="center" vertical="center"/>
    </xf>
    <xf numFmtId="0" fontId="49" fillId="27" borderId="0" xfId="0" applyFont="1" applyFill="1"/>
    <xf numFmtId="0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5" fontId="46" fillId="27" borderId="12" xfId="0" applyNumberFormat="1" applyFont="1" applyFill="1" applyBorder="1" applyAlignment="1">
      <alignment horizontal="center" vertical="center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/>
    <xf numFmtId="0" fontId="41" fillId="0" borderId="12" xfId="0" applyFont="1" applyFill="1" applyBorder="1"/>
    <xf numFmtId="0" fontId="49" fillId="0" borderId="0" xfId="0" applyFont="1" applyFill="1"/>
    <xf numFmtId="0" fontId="41" fillId="0" borderId="0" xfId="0" applyFont="1" applyFill="1" applyBorder="1"/>
    <xf numFmtId="0" fontId="50" fillId="0" borderId="0" xfId="0" applyFont="1" applyFill="1" applyBorder="1" applyAlignment="1">
      <alignment horizontal="center" vertical="center" wrapText="1"/>
    </xf>
    <xf numFmtId="2" fontId="41" fillId="0" borderId="0" xfId="0" applyNumberFormat="1" applyFont="1" applyFill="1"/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5" fontId="40" fillId="30" borderId="12" xfId="0" applyNumberFormat="1" applyFont="1" applyFill="1" applyBorder="1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40" fillId="32" borderId="12" xfId="0" applyFont="1" applyFill="1" applyBorder="1" applyAlignment="1">
      <alignment horizontal="center" vertical="center"/>
    </xf>
    <xf numFmtId="0" fontId="40" fillId="32" borderId="16" xfId="0" applyFont="1" applyFill="1" applyBorder="1" applyAlignment="1">
      <alignment horizontal="center" vertical="center" wrapText="1"/>
    </xf>
    <xf numFmtId="0" fontId="53" fillId="32" borderId="16" xfId="0" applyFont="1" applyFill="1" applyBorder="1" applyAlignment="1">
      <alignment horizontal="center" vertical="center" wrapText="1"/>
    </xf>
    <xf numFmtId="0" fontId="40" fillId="32" borderId="16" xfId="0" applyFont="1" applyFill="1" applyBorder="1" applyAlignment="1">
      <alignment horizontal="center" vertical="center"/>
    </xf>
    <xf numFmtId="49" fontId="40" fillId="32" borderId="16" xfId="0" applyNumberFormat="1" applyFont="1" applyFill="1" applyBorder="1" applyAlignment="1">
      <alignment horizontal="center" vertical="center" wrapText="1" shrinkToFit="1"/>
    </xf>
    <xf numFmtId="0" fontId="53" fillId="32" borderId="16" xfId="0" applyFont="1" applyFill="1" applyBorder="1" applyAlignment="1">
      <alignment horizontal="center" vertical="center"/>
    </xf>
    <xf numFmtId="2" fontId="40" fillId="32" borderId="16" xfId="0" applyNumberFormat="1" applyFont="1" applyFill="1" applyBorder="1" applyAlignment="1">
      <alignment horizontal="center" vertical="center" wrapText="1" shrinkToFit="1"/>
    </xf>
    <xf numFmtId="0" fontId="40" fillId="32" borderId="25" xfId="0" applyFont="1" applyFill="1" applyBorder="1" applyAlignment="1">
      <alignment horizontal="center" vertical="center" wrapText="1"/>
    </xf>
    <xf numFmtId="175" fontId="46" fillId="32" borderId="16" xfId="0" applyNumberFormat="1" applyFont="1" applyFill="1" applyBorder="1" applyAlignment="1">
      <alignment horizontal="center" vertical="center"/>
    </xf>
    <xf numFmtId="0" fontId="46" fillId="32" borderId="16" xfId="0" applyFont="1" applyFill="1" applyBorder="1" applyAlignment="1">
      <alignment horizontal="center" vertical="center" wrapText="1"/>
    </xf>
    <xf numFmtId="0" fontId="46" fillId="32" borderId="16" xfId="0" applyFont="1" applyFill="1" applyBorder="1" applyAlignment="1">
      <alignment horizontal="center" vertical="center" shrinkToFit="1"/>
    </xf>
    <xf numFmtId="0" fontId="43" fillId="32" borderId="0" xfId="0" applyFont="1" applyFill="1" applyAlignment="1">
      <alignment horizontal="center" vertical="center"/>
    </xf>
    <xf numFmtId="0" fontId="40" fillId="32" borderId="13" xfId="0" applyFont="1" applyFill="1" applyBorder="1" applyAlignment="1">
      <alignment horizontal="center" vertical="center"/>
    </xf>
    <xf numFmtId="0" fontId="53" fillId="32" borderId="25" xfId="0" applyFont="1" applyFill="1" applyBorder="1" applyAlignment="1">
      <alignment horizontal="center" vertical="center" wrapText="1"/>
    </xf>
    <xf numFmtId="0" fontId="40" fillId="32" borderId="25" xfId="0" applyFont="1" applyFill="1" applyBorder="1" applyAlignment="1">
      <alignment horizontal="center" vertical="center"/>
    </xf>
    <xf numFmtId="49" fontId="40" fillId="32" borderId="25" xfId="0" applyNumberFormat="1" applyFont="1" applyFill="1" applyBorder="1" applyAlignment="1">
      <alignment horizontal="center" vertical="center" wrapText="1" shrinkToFit="1"/>
    </xf>
    <xf numFmtId="0" fontId="53" fillId="32" borderId="25" xfId="0" applyFont="1" applyFill="1" applyBorder="1" applyAlignment="1">
      <alignment horizontal="center" vertical="center"/>
    </xf>
    <xf numFmtId="2" fontId="40" fillId="32" borderId="25" xfId="0" applyNumberFormat="1" applyFont="1" applyFill="1" applyBorder="1" applyAlignment="1">
      <alignment horizontal="center" vertical="center" wrapText="1" shrinkToFit="1"/>
    </xf>
    <xf numFmtId="175" fontId="46" fillId="32" borderId="25" xfId="0" applyNumberFormat="1" applyFont="1" applyFill="1" applyBorder="1" applyAlignment="1">
      <alignment horizontal="center" vertical="center"/>
    </xf>
    <xf numFmtId="0" fontId="46" fillId="32" borderId="25" xfId="0" applyFont="1" applyFill="1" applyBorder="1" applyAlignment="1">
      <alignment horizontal="center" vertical="center" wrapText="1"/>
    </xf>
    <xf numFmtId="0" fontId="46" fillId="32" borderId="25" xfId="0" applyFont="1" applyFill="1" applyBorder="1" applyAlignment="1">
      <alignment horizontal="center" vertical="center" shrinkToFit="1"/>
    </xf>
    <xf numFmtId="0" fontId="40" fillId="32" borderId="12" xfId="0" applyFont="1" applyFill="1" applyBorder="1" applyAlignment="1">
      <alignment horizontal="center" vertical="center" wrapText="1"/>
    </xf>
    <xf numFmtId="0" fontId="53" fillId="32" borderId="12" xfId="0" applyFont="1" applyFill="1" applyBorder="1" applyAlignment="1">
      <alignment horizontal="center" vertical="center" wrapText="1"/>
    </xf>
    <xf numFmtId="49" fontId="40" fillId="32" borderId="12" xfId="0" applyNumberFormat="1" applyFont="1" applyFill="1" applyBorder="1" applyAlignment="1">
      <alignment horizontal="center" vertical="center" wrapText="1" shrinkToFit="1"/>
    </xf>
    <xf numFmtId="0" fontId="53" fillId="32" borderId="12" xfId="0" applyFont="1" applyFill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14" fontId="0" fillId="0" borderId="12" xfId="0" applyNumberFormat="1" applyBorder="1" applyAlignment="1">
      <alignment vertical="center"/>
    </xf>
    <xf numFmtId="14" fontId="0" fillId="0" borderId="12" xfId="0" applyNumberFormat="1" applyBorder="1" applyAlignment="1">
      <alignment horizontal="center" vertical="center"/>
    </xf>
    <xf numFmtId="1" fontId="40" fillId="0" borderId="12" xfId="0" applyNumberFormat="1" applyFont="1" applyFill="1" applyBorder="1" applyAlignment="1">
      <alignment horizontal="center" vertical="center" shrinkToFit="1"/>
    </xf>
    <xf numFmtId="175" fontId="40" fillId="32" borderId="16" xfId="0" applyNumberFormat="1" applyFont="1" applyFill="1" applyBorder="1" applyAlignment="1">
      <alignment horizontal="center" vertical="center"/>
    </xf>
    <xf numFmtId="175" fontId="40" fillId="32" borderId="25" xfId="0" applyNumberFormat="1" applyFont="1" applyFill="1" applyBorder="1" applyAlignment="1">
      <alignment horizontal="center" vertical="center"/>
    </xf>
    <xf numFmtId="14" fontId="41" fillId="0" borderId="12" xfId="0" applyNumberFormat="1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4" fontId="40" fillId="0" borderId="12" xfId="0" applyNumberFormat="1" applyFont="1" applyFill="1" applyBorder="1" applyAlignment="1">
      <alignment horizontal="center" vertical="center" wrapText="1"/>
    </xf>
    <xf numFmtId="14" fontId="40" fillId="0" borderId="12" xfId="0" applyNumberFormat="1" applyFont="1" applyFill="1" applyBorder="1" applyAlignment="1">
      <alignment horizontal="center" vertical="center" shrinkToFit="1"/>
    </xf>
    <xf numFmtId="14" fontId="41" fillId="0" borderId="12" xfId="0" applyNumberFormat="1" applyFont="1" applyBorder="1" applyAlignment="1">
      <alignment vertical="center"/>
    </xf>
    <xf numFmtId="0" fontId="41" fillId="0" borderId="12" xfId="0" applyFont="1" applyBorder="1" applyAlignment="1">
      <alignment horizontal="center" vertical="top" wrapText="1"/>
    </xf>
    <xf numFmtId="4" fontId="40" fillId="0" borderId="12" xfId="0" applyNumberFormat="1" applyFont="1" applyFill="1" applyBorder="1" applyAlignment="1">
      <alignment horizontal="center" vertical="center" wrapText="1" shrinkToFit="1"/>
    </xf>
    <xf numFmtId="0" fontId="40" fillId="33" borderId="12" xfId="0" applyFont="1" applyFill="1" applyBorder="1" applyAlignment="1">
      <alignment horizontal="center" vertical="center" wrapText="1"/>
    </xf>
    <xf numFmtId="0" fontId="53" fillId="33" borderId="25" xfId="0" applyFont="1" applyFill="1" applyBorder="1" applyAlignment="1">
      <alignment horizontal="center" vertical="center" wrapText="1"/>
    </xf>
    <xf numFmtId="0" fontId="41" fillId="27" borderId="12" xfId="0" applyFont="1" applyFill="1" applyBorder="1" applyAlignment="1">
      <alignment horizontal="center" vertical="top" wrapText="1"/>
    </xf>
    <xf numFmtId="49" fontId="40" fillId="33" borderId="12" xfId="0" applyNumberFormat="1" applyFont="1" applyFill="1" applyBorder="1" applyAlignment="1">
      <alignment horizontal="center" vertical="center" wrapText="1" shrinkToFit="1"/>
    </xf>
    <xf numFmtId="0" fontId="0" fillId="27" borderId="12" xfId="0" applyFill="1" applyBorder="1"/>
    <xf numFmtId="0" fontId="40" fillId="33" borderId="25" xfId="0" applyFont="1" applyFill="1" applyBorder="1" applyAlignment="1">
      <alignment horizontal="center" vertical="center" wrapText="1"/>
    </xf>
    <xf numFmtId="4" fontId="0" fillId="27" borderId="12" xfId="0" applyNumberFormat="1" applyFill="1" applyBorder="1" applyAlignment="1">
      <alignment horizontal="center" vertical="center"/>
    </xf>
    <xf numFmtId="14" fontId="41" fillId="27" borderId="12" xfId="0" applyNumberFormat="1" applyFont="1" applyFill="1" applyBorder="1" applyAlignment="1">
      <alignment vertical="center"/>
    </xf>
    <xf numFmtId="0" fontId="46" fillId="33" borderId="25" xfId="0" applyFont="1" applyFill="1" applyBorder="1" applyAlignment="1">
      <alignment horizontal="center" vertical="center" wrapText="1"/>
    </xf>
    <xf numFmtId="14" fontId="0" fillId="27" borderId="12" xfId="0" applyNumberFormat="1" applyFill="1" applyBorder="1" applyAlignment="1">
      <alignment horizontal="center" vertical="center"/>
    </xf>
    <xf numFmtId="0" fontId="0" fillId="27" borderId="0" xfId="0" applyFill="1"/>
    <xf numFmtId="49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0" borderId="16" xfId="0" applyNumberFormat="1" applyFont="1" applyFill="1" applyBorder="1" applyAlignment="1" applyProtection="1">
      <alignment horizontal="center" vertical="center" wrapText="1"/>
      <protection locked="0"/>
    </xf>
    <xf numFmtId="171" fontId="40" fillId="0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3" xfId="149" applyNumberFormat="1" applyFont="1" applyFill="1" applyBorder="1" applyAlignment="1" applyProtection="1">
      <alignment horizontal="center" vertical="center" wrapText="1"/>
      <protection locked="0"/>
    </xf>
    <xf numFmtId="171" fontId="40" fillId="0" borderId="19" xfId="0" applyNumberFormat="1" applyFont="1" applyFill="1" applyBorder="1" applyAlignment="1" applyProtection="1">
      <alignment horizontal="center" vertical="center" wrapText="1"/>
      <protection locked="0"/>
    </xf>
    <xf numFmtId="172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7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5" xfId="149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149" applyNumberFormat="1" applyFont="1" applyFill="1" applyBorder="1" applyAlignment="1" applyProtection="1">
      <alignment horizontal="center" vertical="center" wrapText="1"/>
      <protection locked="0"/>
    </xf>
    <xf numFmtId="0" fontId="40" fillId="27" borderId="14" xfId="0" applyFont="1" applyFill="1" applyBorder="1" applyAlignment="1" applyProtection="1">
      <alignment horizontal="center" vertical="center" wrapText="1"/>
      <protection locked="0"/>
    </xf>
    <xf numFmtId="0" fontId="40" fillId="27" borderId="16" xfId="0" applyFont="1" applyFill="1" applyBorder="1" applyAlignment="1" applyProtection="1">
      <alignment horizontal="center" vertical="center" wrapText="1"/>
      <protection locked="0"/>
    </xf>
    <xf numFmtId="171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171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173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27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27" borderId="13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0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0" applyNumberFormat="1" applyFont="1" applyFill="1" applyBorder="1" applyAlignment="1" applyProtection="1">
      <alignment horizontal="center" vertical="center" wrapText="1"/>
      <protection locked="0"/>
    </xf>
    <xf numFmtId="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4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7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6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27" borderId="9" xfId="147" applyNumberFormat="1" applyFont="1" applyFill="1" applyBorder="1" applyAlignment="1" applyProtection="1">
      <alignment horizontal="center" vertical="center" wrapText="1"/>
      <protection locked="0"/>
    </xf>
    <xf numFmtId="0" fontId="40" fillId="27" borderId="15" xfId="0" applyFont="1" applyFill="1" applyBorder="1" applyAlignment="1">
      <alignment horizontal="center" vertical="center"/>
    </xf>
    <xf numFmtId="0" fontId="40" fillId="27" borderId="13" xfId="0" applyFont="1" applyFill="1" applyBorder="1" applyAlignment="1">
      <alignment horizontal="center" vertical="center"/>
    </xf>
    <xf numFmtId="174" fontId="40" fillId="27" borderId="1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3" fontId="40" fillId="27" borderId="13" xfId="147" applyNumberFormat="1" applyFont="1" applyFill="1" applyBorder="1" applyAlignment="1" applyProtection="1">
      <alignment horizontal="center" vertical="center" wrapText="1"/>
      <protection locked="0"/>
    </xf>
    <xf numFmtId="171" fontId="40" fillId="27" borderId="19" xfId="0" applyNumberFormat="1" applyFont="1" applyFill="1" applyBorder="1" applyAlignment="1" applyProtection="1">
      <alignment horizontal="center" vertical="center" wrapText="1"/>
      <protection locked="0"/>
    </xf>
    <xf numFmtId="4" fontId="40" fillId="27" borderId="19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1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2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18" xfId="147" applyNumberFormat="1" applyFont="1" applyFill="1" applyBorder="1" applyAlignment="1" applyProtection="1">
      <alignment horizontal="center" vertical="center" wrapText="1"/>
      <protection locked="0"/>
    </xf>
    <xf numFmtId="4" fontId="40" fillId="27" borderId="25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12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9" xfId="147" applyNumberFormat="1" applyFont="1" applyFill="1" applyBorder="1" applyAlignment="1" applyProtection="1">
      <alignment horizontal="center" vertical="center" wrapText="1"/>
      <protection locked="0"/>
    </xf>
    <xf numFmtId="2" fontId="40" fillId="0" borderId="13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2" fontId="40" fillId="0" borderId="15" xfId="147" applyNumberFormat="1" applyFont="1" applyFill="1" applyBorder="1" applyAlignment="1" applyProtection="1">
      <alignment horizontal="center" vertical="center" wrapText="1"/>
      <protection locked="0"/>
    </xf>
    <xf numFmtId="3" fontId="40" fillId="0" borderId="15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4" xfId="0" applyFont="1" applyFill="1" applyBorder="1" applyAlignment="1" applyProtection="1">
      <alignment horizontal="center" vertical="center" wrapText="1"/>
      <protection locked="0"/>
    </xf>
    <xf numFmtId="0" fontId="40" fillId="0" borderId="16" xfId="0" applyFont="1" applyFill="1" applyBorder="1" applyAlignment="1" applyProtection="1">
      <alignment horizontal="center" vertical="center" wrapText="1"/>
      <protection locked="0"/>
    </xf>
    <xf numFmtId="4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3" fontId="40" fillId="0" borderId="1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4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0" borderId="25" xfId="147" applyNumberFormat="1" applyFont="1" applyFill="1" applyBorder="1" applyAlignment="1" applyProtection="1">
      <alignment horizontal="center" vertical="center" wrapText="1"/>
      <protection locked="0"/>
    </xf>
    <xf numFmtId="0" fontId="40" fillId="0" borderId="15" xfId="0" applyFont="1" applyFill="1" applyBorder="1" applyAlignment="1">
      <alignment horizontal="center" vertical="center"/>
    </xf>
    <xf numFmtId="0" fontId="40" fillId="0" borderId="13" xfId="0" applyFont="1" applyFill="1" applyBorder="1" applyAlignment="1">
      <alignment horizontal="center" vertical="center"/>
    </xf>
    <xf numFmtId="49" fontId="40" fillId="0" borderId="22" xfId="147" applyNumberFormat="1" applyFont="1" applyFill="1" applyBorder="1" applyAlignment="1" applyProtection="1">
      <alignment horizontal="center" vertical="center" wrapText="1"/>
      <protection locked="0"/>
    </xf>
    <xf numFmtId="49" fontId="40" fillId="0" borderId="9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0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3" xfId="147" applyNumberFormat="1" applyFont="1" applyFill="1" applyBorder="1" applyAlignment="1" applyProtection="1">
      <alignment horizontal="center" vertical="center" wrapText="1"/>
      <protection locked="0"/>
    </xf>
    <xf numFmtId="174" fontId="40" fillId="27" borderId="24" xfId="147" applyNumberFormat="1" applyFont="1" applyFill="1" applyBorder="1" applyAlignment="1" applyProtection="1">
      <alignment horizontal="center" vertical="center" wrapText="1"/>
      <protection locked="0"/>
    </xf>
    <xf numFmtId="14" fontId="0" fillId="27" borderId="12" xfId="0" applyNumberFormat="1" applyFill="1" applyBorder="1" applyAlignment="1">
      <alignment vertical="center"/>
    </xf>
  </cellXfs>
  <cellStyles count="154">
    <cellStyle name="_149_942 - Отчет об исполнении ГКПЗ ОАО АЭК Комиэнерго за 2006 год" xfId="1"/>
    <cellStyle name="_ИСП 2006 свод" xfId="2"/>
    <cellStyle name="_МОЭСК корректировка ГКПЗ 2006 обраб" xfId="3"/>
    <cellStyle name="_МОЭСК отчет ГД за 2006" xfId="4"/>
    <cellStyle name="_МРСК Сибири отчет за 2006" xfId="5"/>
    <cellStyle name="_МРСК ЦиСК отчет за 2006" xfId="6"/>
    <cellStyle name="_Отчет в МРСК_1149_2006_Псковэнерго (V.3)" xfId="7"/>
    <cellStyle name="_Отчет исполнения ГКПЗ за 2006г" xfId="8"/>
    <cellStyle name="_Отчет ЛЭ_2006_по форме МРСК" xfId="9"/>
    <cellStyle name="_Отчет МРСК С-З за 2006 год" xfId="10"/>
    <cellStyle name="_Отчет о выполнении ГКПЗ за 2006" xfId="11"/>
    <cellStyle name="_отчет об исполнении ГКПЗ ОАО Колэнерго(МРСК) 2006г." xfId="12"/>
    <cellStyle name="_ЮСК отчет за 2006" xfId="13"/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Normal" xfId="150"/>
    <cellStyle name="Normal 2" xfId="32"/>
    <cellStyle name="S0" xfId="33"/>
    <cellStyle name="S3_Лист4 (2)" xfId="34"/>
    <cellStyle name="Акцент1 2" xfId="35"/>
    <cellStyle name="Акцент2 2" xfId="36"/>
    <cellStyle name="Акцент3 2" xfId="37"/>
    <cellStyle name="Акцент4 2" xfId="38"/>
    <cellStyle name="Акцент5 2" xfId="39"/>
    <cellStyle name="Акцент6 2" xfId="40"/>
    <cellStyle name="Беззащитный" xfId="41"/>
    <cellStyle name="Ввод  2" xfId="42"/>
    <cellStyle name="Вывод 2" xfId="43"/>
    <cellStyle name="Вычисление 2" xfId="44"/>
    <cellStyle name="Заголовок 1 2" xfId="45"/>
    <cellStyle name="Заголовок 2 2" xfId="46"/>
    <cellStyle name="Заголовок 3 2" xfId="47"/>
    <cellStyle name="Заголовок 4 2" xfId="48"/>
    <cellStyle name="ЗаголовокСтолбца" xfId="49"/>
    <cellStyle name="Защитный" xfId="50"/>
    <cellStyle name="Значение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" xfId="56"/>
    <cellStyle name="Обычный 2" xfId="57"/>
    <cellStyle name="Обычный 2 10" xfId="58"/>
    <cellStyle name="Обычный 2 2" xfId="59"/>
    <cellStyle name="Обычный 2 2 2" xfId="60"/>
    <cellStyle name="Обычный 2 2 3" xfId="61"/>
    <cellStyle name="Обычный 2 2 4" xfId="62"/>
    <cellStyle name="Обычный 2 3" xfId="63"/>
    <cellStyle name="Обычный 2 4" xfId="64"/>
    <cellStyle name="Обычный 2_Доходы, затраты фин" xfId="65"/>
    <cellStyle name="Обычный 3" xfId="66"/>
    <cellStyle name="Обычный 3 2" xfId="67"/>
    <cellStyle name="Обычный 3 3" xfId="68"/>
    <cellStyle name="Обычный 3 4" xfId="69"/>
    <cellStyle name="Обычный 4" xfId="70"/>
    <cellStyle name="Обычный 4 2" xfId="71"/>
    <cellStyle name="Обычный 4 3" xfId="72"/>
    <cellStyle name="Обычный 4 4" xfId="73"/>
    <cellStyle name="Обычный 5" xfId="74"/>
    <cellStyle name="Обычный 6" xfId="75"/>
    <cellStyle name="Обычный 7" xfId="151"/>
    <cellStyle name="Обычный 8" xfId="152"/>
    <cellStyle name="Обычный_Исполнительный аппарат МРСК Центра и Приволжья" xfId="147"/>
    <cellStyle name="Плохой 2" xfId="76"/>
    <cellStyle name="Поле ввода" xfId="77"/>
    <cellStyle name="Пояснение 2" xfId="78"/>
    <cellStyle name="Примечание 2" xfId="79"/>
    <cellStyle name="Процентный 10" xfId="80"/>
    <cellStyle name="Процентный 10 10" xfId="81"/>
    <cellStyle name="Процентный 10 2" xfId="82"/>
    <cellStyle name="Процентный 11" xfId="83"/>
    <cellStyle name="Процентный 11 2" xfId="84"/>
    <cellStyle name="Процентный 12" xfId="85"/>
    <cellStyle name="Процентный 13" xfId="86"/>
    <cellStyle name="Процентный 14" xfId="87"/>
    <cellStyle name="Процентный 15" xfId="88"/>
    <cellStyle name="Процентный 2" xfId="89"/>
    <cellStyle name="Процентный 2 10" xfId="90"/>
    <cellStyle name="Процентный 2 11" xfId="91"/>
    <cellStyle name="Процентный 2 2" xfId="92"/>
    <cellStyle name="Процентный 2 3" xfId="93"/>
    <cellStyle name="Процентный 2 4" xfId="94"/>
    <cellStyle name="Процентный 2 5" xfId="95"/>
    <cellStyle name="Процентный 2 6" xfId="96"/>
    <cellStyle name="Процентный 2 7" xfId="97"/>
    <cellStyle name="Процентный 2 8" xfId="98"/>
    <cellStyle name="Процентный 2 9" xfId="99"/>
    <cellStyle name="Процентный 3" xfId="100"/>
    <cellStyle name="Процентный 4" xfId="101"/>
    <cellStyle name="Процентный 5" xfId="102"/>
    <cellStyle name="Процентный 6" xfId="103"/>
    <cellStyle name="Процентный 7" xfId="104"/>
    <cellStyle name="Процентный 8" xfId="105"/>
    <cellStyle name="Процентный 9" xfId="106"/>
    <cellStyle name="Связанная ячейка 2" xfId="107"/>
    <cellStyle name="Стиль 1" xfId="108"/>
    <cellStyle name="Стиль 1 2" xfId="109"/>
    <cellStyle name="Стиль 1 2 2" xfId="110"/>
    <cellStyle name="Стиль 1 2 3" xfId="111"/>
    <cellStyle name="Стиль 1 2 4" xfId="112"/>
    <cellStyle name="Стиль 1 2 5" xfId="153"/>
    <cellStyle name="Стиль 1 3" xfId="113"/>
    <cellStyle name="Стиль 1 4" xfId="114"/>
    <cellStyle name="Текст предупреждения 2" xfId="115"/>
    <cellStyle name="Тысячи [0]_22гк" xfId="116"/>
    <cellStyle name="Тысячи_22гк" xfId="117"/>
    <cellStyle name="Финансовый 10" xfId="118"/>
    <cellStyle name="Финансовый 10 2" xfId="119"/>
    <cellStyle name="Финансовый 11" xfId="120"/>
    <cellStyle name="Финансовый 11 2" xfId="121"/>
    <cellStyle name="Финансовый 12" xfId="122"/>
    <cellStyle name="Финансовый 13" xfId="123"/>
    <cellStyle name="Финансовый 14" xfId="124"/>
    <cellStyle name="Финансовый 15" xfId="125"/>
    <cellStyle name="Финансовый 16" xfId="126"/>
    <cellStyle name="Финансовый 17" xfId="127"/>
    <cellStyle name="Финансовый 18" xfId="148"/>
    <cellStyle name="Финансовый 2" xfId="128"/>
    <cellStyle name="Финансовый 2 10" xfId="129"/>
    <cellStyle name="Финансовый 2 11" xfId="130"/>
    <cellStyle name="Финансовый 2 2" xfId="131"/>
    <cellStyle name="Финансовый 2 2 2" xfId="149"/>
    <cellStyle name="Финансовый 2 3" xfId="132"/>
    <cellStyle name="Финансовый 2 4" xfId="133"/>
    <cellStyle name="Финансовый 2 5" xfId="134"/>
    <cellStyle name="Финансовый 2 6" xfId="135"/>
    <cellStyle name="Финансовый 2 7" xfId="136"/>
    <cellStyle name="Финансовый 2 8" xfId="137"/>
    <cellStyle name="Финансовый 2 9" xfId="138"/>
    <cellStyle name="Финансовый 3" xfId="139"/>
    <cellStyle name="Финансовый 4" xfId="140"/>
    <cellStyle name="Финансовый 5" xfId="141"/>
    <cellStyle name="Финансовый 6" xfId="142"/>
    <cellStyle name="Финансовый 7" xfId="143"/>
    <cellStyle name="Финансовый 8" xfId="144"/>
    <cellStyle name="Финансовый 9" xfId="145"/>
    <cellStyle name="Хороший 2" xfId="146"/>
  </cellStyles>
  <dxfs count="0"/>
  <tableStyles count="0" defaultTableStyle="TableStyleMedium9" defaultPivotStyle="PivotStyleLight16"/>
  <colors>
    <mruColors>
      <color rgb="FF0000FF"/>
      <color rgb="FF3D5D8B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_F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!!%20old%20files\&#1052;&#1086;&#1080;%20&#1076;&#1086;&#1082;&#1091;&#1084;&#1077;&#1085;&#1090;&#1099;\&#1043;&#1050;&#1055;&#1047;-2011\&#1050;&#1086;&#1088;&#1088;&#1077;&#1082;&#1090;&#1080;&#1088;&#1086;&#1074;&#1082;&#1072;%20&#1043;&#1050;&#1055;&#1047;-2011\IBM%20COGNOS\&#1060;&#1086;&#1088;&#1084;&#1072;%20&#1087;&#1083;&#1072;&#1085;&#1072;_&#1058;&#1074;&#1077;&#1088;&#1100;&#1101;&#1085;&#1077;&#1088;&#1075;&#1086;_10.0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\&#1040;&#1056;&#1052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89;&#1090;&#1088;&#1086;&#1081;&#1073;&#1080;&#1079;&#1085;&#1077;&#1089;\Documents%20and%20Settings\Drozdov_AN\&#1052;&#1086;&#1080;%20&#1076;&#1086;&#1082;&#1091;&#1084;&#1077;&#1085;&#1090;&#1099;\&#1043;&#1050;&#1055;&#1047;\&#1054;&#1090;&#1095;&#1077;&#1090;&#1099;%20&#1087;&#1086;%20&#1043;&#1050;&#1055;&#1047;\&#1056;&#1072;&#1089;&#1095;&#1077;&#1090;%20&#1089;&#1090;&#1086;&#1080;&#1084;&#1086;&#1089;&#1090;&#1080;%20&#1091;&#1089;&#1083;&#1091;&#1075;%2007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&#1055;&#1069;&#1057;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8;&#1080;&#1083;.4%20&#1055;&#1051;&#1040;&#1053;%20&#1045;&#1053;&#1069;&#1057;%20&#1056;&#1045;&#1052;&#1054;&#1053;&#1058;%202007%20(&#1076;&#1083;&#1103;%20&#1048;&#1089;&#1087;.&#1072;&#1087;&#1087;.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_FES"/>
      <sheetName val="функ.блок"/>
      <sheetName val="группа продукции"/>
      <sheetName val="Справочник Вид продукции"/>
      <sheetName val="спр 4.2"/>
      <sheetName val="спр 5"/>
      <sheetName val="спр 1.1"/>
      <sheetName val="спр 4.1"/>
      <sheetName val="спр 8"/>
      <sheetName val="спр 19"/>
      <sheetName val="спр 17.1"/>
      <sheetName val="Применяемые коэффициенты"/>
      <sheetName val="спр 15.1"/>
      <sheetName val="спр 15"/>
      <sheetName val="сп 11"/>
      <sheetName val="сп 3.1"/>
      <sheetName val="Справочники"/>
      <sheetName val="Применяемые коэффициенты (2012)"/>
      <sheetName val="11"/>
      <sheetName val="42-43"/>
      <sheetName val="5"/>
      <sheetName val="10"/>
      <sheetName val="12"/>
      <sheetName val="13-14"/>
      <sheetName val="29"/>
      <sheetName val="Применяемые коэффициенты (2013)"/>
      <sheetName val="31"/>
      <sheetName val="30"/>
      <sheetName val="31!"/>
      <sheetName val="44-45"/>
      <sheetName val="Применяемые коэффициенты (2014)"/>
      <sheetName val="33!"/>
      <sheetName val="32!"/>
      <sheetName val="БДР- ДПН"/>
      <sheetName val="33"/>
      <sheetName val="32"/>
      <sheetName val="Лист1"/>
      <sheetName val="03_Справочни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FES"/>
    </sheetNames>
    <sheetDataSet>
      <sheetData sheetId="0" refreshError="1"/>
      <sheetData sheetId="1" refreshError="1"/>
      <sheetData sheetId="2">
        <row r="6">
          <cell r="B6" t="str">
            <v xml:space="preserve">      ВЛЭП 110-220 кВ (ВН)</v>
          </cell>
        </row>
        <row r="7">
          <cell r="B7" t="str">
            <v xml:space="preserve">      ВЛЭП 35 кВ (СН1)</v>
          </cell>
        </row>
        <row r="8">
          <cell r="B8" t="str">
            <v xml:space="preserve">      ВЛЭП 1-20 кВ (СН2)</v>
          </cell>
        </row>
        <row r="9">
          <cell r="B9" t="str">
            <v xml:space="preserve">      ВЛЭП 0,4 кВ (НН)</v>
          </cell>
        </row>
        <row r="10">
          <cell r="B10" t="str">
            <v xml:space="preserve">      ВЛЭП (несколько классов напряжения)</v>
          </cell>
        </row>
        <row r="11">
          <cell r="B11" t="str">
            <v xml:space="preserve">      КЛЭП 110 кВ (ВН)</v>
          </cell>
        </row>
        <row r="12">
          <cell r="B12" t="str">
            <v xml:space="preserve">      КЛЭП 20-35 кВ (СН1)</v>
          </cell>
        </row>
        <row r="13">
          <cell r="B13" t="str">
            <v xml:space="preserve">      КЛЭП 3-10 кВ (СН2)</v>
          </cell>
        </row>
        <row r="14">
          <cell r="B14" t="str">
            <v xml:space="preserve">      КЛЭП до 1 кВ (НН)</v>
          </cell>
        </row>
        <row r="15">
          <cell r="B15" t="str">
            <v xml:space="preserve">      КЛЭП (несколько классов напряжения)</v>
          </cell>
        </row>
        <row r="16">
          <cell r="B16" t="str">
            <v xml:space="preserve">    ПС, уровень входящего напряжения ВН</v>
          </cell>
        </row>
        <row r="17">
          <cell r="B17" t="str">
            <v xml:space="preserve">    ПС, уровень входящего напряжения СН1</v>
          </cell>
        </row>
        <row r="18">
          <cell r="B18" t="str">
            <v xml:space="preserve">    ПС, уровень входящего напряжения СН2</v>
          </cell>
        </row>
        <row r="19">
          <cell r="B19" t="str">
            <v xml:space="preserve">    ПС, несколько уровней входящего напряжения</v>
          </cell>
        </row>
        <row r="20">
          <cell r="B20" t="str">
            <v>Прочие производственные объекты</v>
          </cell>
        </row>
        <row r="21">
          <cell r="B21" t="str">
            <v>Объекты непроизводственной сферы</v>
          </cell>
        </row>
        <row r="22">
          <cell r="B22" t="str">
            <v xml:space="preserve">  ИТ-инфрструктура</v>
          </cell>
        </row>
        <row r="23">
          <cell r="B23" t="str">
            <v xml:space="preserve">  Автоматизированные системы управления</v>
          </cell>
        </row>
        <row r="24">
          <cell r="B24" t="str">
            <v xml:space="preserve">  Телекоммуникации</v>
          </cell>
        </row>
        <row r="25">
          <cell r="B25" t="str">
            <v xml:space="preserve">  Автоматизированные системы диспетчерского управления</v>
          </cell>
        </row>
        <row r="26">
          <cell r="B26" t="str">
            <v xml:space="preserve">  Программно-техническое оснащение центров управления сетями</v>
          </cell>
        </row>
        <row r="27">
          <cell r="B27" t="str">
            <v xml:space="preserve">  Создание/модернизация АИИС КУЭ</v>
          </cell>
        </row>
        <row r="28">
          <cell r="B28" t="str">
            <v>Капитальные вложения в нематериальные активы</v>
          </cell>
        </row>
        <row r="29">
          <cell r="B29" t="str">
            <v>Долгосрочные финансовые вложения</v>
          </cell>
        </row>
      </sheetData>
      <sheetData sheetId="3" refreshError="1"/>
      <sheetData sheetId="4" refreshError="1"/>
      <sheetData sheetId="5" refreshError="1"/>
      <sheetData sheetId="6">
        <row r="5">
          <cell r="A5" t="str">
            <v xml:space="preserve">    Амортизация отчетного года</v>
          </cell>
        </row>
        <row r="6">
          <cell r="A6" t="str">
            <v xml:space="preserve">    Неиспользованная амортизация прошлых лет</v>
          </cell>
        </row>
        <row r="7">
          <cell r="A7" t="str">
            <v xml:space="preserve">  Неиспользованная прибыль прошлых лет</v>
          </cell>
        </row>
        <row r="8">
          <cell r="A8" t="str">
            <v xml:space="preserve">    Реновация, включенная РЭК в тариф (прибыль на развитие производства)</v>
          </cell>
        </row>
        <row r="9">
          <cell r="A9" t="str">
            <v xml:space="preserve">    Реализация профильных внеоборотных активов</v>
          </cell>
        </row>
        <row r="10">
          <cell r="A10" t="str">
            <v xml:space="preserve">    Реализация непрофильных внеобротных активов</v>
          </cell>
        </row>
        <row r="11">
          <cell r="A11" t="str">
            <v xml:space="preserve"> Прочие собственные источники, в т.ч.продажа акций</v>
          </cell>
        </row>
        <row r="12">
          <cell r="A12" t="str">
            <v xml:space="preserve">    Использование банковских кредитов для осуществления капитальных вложений</v>
          </cell>
        </row>
        <row r="13">
          <cell r="A13" t="str">
            <v xml:space="preserve">    Облигационные займы</v>
          </cell>
        </row>
        <row r="14">
          <cell r="A14" t="str">
            <v xml:space="preserve">    Корпоративн.займы,в т.ч.от ОАО "Холдинг МРСК"</v>
          </cell>
        </row>
        <row r="15">
          <cell r="A15" t="str">
            <v xml:space="preserve">    Прочие заемные средства</v>
          </cell>
        </row>
        <row r="16">
          <cell r="A16" t="str">
            <v xml:space="preserve">  Средства от продажи векселей</v>
          </cell>
        </row>
        <row r="17">
          <cell r="A17" t="str">
            <v xml:space="preserve">    Целевые инвестиционные средства ОАО "Холдинг МРСК"</v>
          </cell>
        </row>
        <row r="18">
          <cell r="A18" t="str">
            <v xml:space="preserve">    Средства федерального бюджета</v>
          </cell>
        </row>
        <row r="19">
          <cell r="A19" t="str">
            <v xml:space="preserve">    Средства местных и региональных бюджетов</v>
          </cell>
        </row>
        <row r="20">
          <cell r="A20" t="str">
            <v xml:space="preserve">  Плата за технологическое присоединение</v>
          </cell>
        </row>
        <row r="21">
          <cell r="A21" t="str">
            <v xml:space="preserve">    Долевое участие в строительстве за счет прочих источников</v>
          </cell>
        </row>
        <row r="22">
          <cell r="A22" t="str">
            <v xml:space="preserve">    Прочие источники внешнего финансирования (расшифровать), в т.ч. лизинг</v>
          </cell>
        </row>
        <row r="23">
          <cell r="A23" t="str">
            <v xml:space="preserve"> Себестоимость</v>
          </cell>
        </row>
        <row r="24">
          <cell r="A24" t="str">
            <v xml:space="preserve"> Выручка от прочих видов деятельности</v>
          </cell>
        </row>
        <row r="25">
          <cell r="A25" t="str">
            <v xml:space="preserve"> Прочие собственные средства, текущие расходы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FES"/>
      <sheetName val="Лист3"/>
      <sheetName val="Лист7"/>
    </sheetNames>
    <sheetDataSet>
      <sheetData sheetId="0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allation"/>
      <sheetName val="Num"/>
      <sheetName val="БСК"/>
      <sheetName val="БЭС"/>
      <sheetName val="ТЭК"/>
      <sheetName val="БЭ"/>
      <sheetName val="Отчет ДУП"/>
      <sheetName val="Панель управления"/>
      <sheetName val="Закупки"/>
      <sheetName val="ИТОГИ  по Н,Р,Э,Q"/>
      <sheetName val="31"/>
      <sheetName val="12"/>
      <sheetName val="44-45"/>
      <sheetName val="33"/>
      <sheetName val="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Ед. источник</v>
          </cell>
        </row>
        <row r="2">
          <cell r="A2" t="str">
            <v>Конкурс откр.</v>
          </cell>
        </row>
        <row r="3">
          <cell r="A3" t="str">
            <v>Конкурс откр. (ЭТП)</v>
          </cell>
        </row>
        <row r="4">
          <cell r="A4" t="str">
            <v>Конкурс закр.</v>
          </cell>
        </row>
        <row r="5">
          <cell r="A5" t="str">
            <v>Конкурс закр. (ЭТП)</v>
          </cell>
        </row>
        <row r="6">
          <cell r="A6" t="str">
            <v>Запрос цен откр.</v>
          </cell>
        </row>
        <row r="7">
          <cell r="A7" t="str">
            <v>Запрос цен закр.</v>
          </cell>
        </row>
        <row r="8">
          <cell r="A8" t="str">
            <v>Конкурс (Запрос цен закр.по результатам конкурса)</v>
          </cell>
        </row>
        <row r="9">
          <cell r="A9" t="str">
            <v>Запрос цен откр. (ЭТП)</v>
          </cell>
        </row>
        <row r="10">
          <cell r="A10" t="str">
            <v>Конкурс (Запрос цен закр. (ЭТП) по результатам конкурса)</v>
          </cell>
        </row>
        <row r="11">
          <cell r="A11" t="str">
            <v>Запрос предл. откр.</v>
          </cell>
        </row>
        <row r="12">
          <cell r="A12" t="str">
            <v>Конкурс (Запрос предл. закр. по результатам конкурса)</v>
          </cell>
        </row>
        <row r="13">
          <cell r="A13" t="str">
            <v>Запрос предл. (ЭТП)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2 РЕМОНТ РСК"/>
      <sheetName val="РЕМОНТ РСК пример"/>
      <sheetName val="Закупки"/>
    </sheetNames>
    <sheetDataSet>
      <sheetData sheetId="0">
        <row r="1">
          <cell r="F1" t="str">
            <v>Январь</v>
          </cell>
        </row>
        <row r="2">
          <cell r="F2" t="str">
            <v>Февраль</v>
          </cell>
        </row>
        <row r="3">
          <cell r="F3" t="str">
            <v>Март</v>
          </cell>
        </row>
        <row r="4">
          <cell r="F4" t="str">
            <v>Апрель</v>
          </cell>
        </row>
        <row r="5">
          <cell r="F5" t="str">
            <v>Май</v>
          </cell>
        </row>
        <row r="6">
          <cell r="F6" t="str">
            <v>Июнь</v>
          </cell>
        </row>
        <row r="7">
          <cell r="F7" t="str">
            <v>Июль</v>
          </cell>
        </row>
        <row r="8">
          <cell r="F8" t="str">
            <v>Август</v>
          </cell>
        </row>
        <row r="9">
          <cell r="F9" t="str">
            <v>Сентябрь</v>
          </cell>
        </row>
        <row r="10">
          <cell r="F10" t="str">
            <v>Октябрь</v>
          </cell>
        </row>
        <row r="11">
          <cell r="F11" t="str">
            <v>Ноябрь</v>
          </cell>
        </row>
        <row r="12">
          <cell r="F12" t="str">
            <v>Декабрь</v>
          </cell>
        </row>
      </sheetData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  <sheetName val="РЕМОНТ РСК пример"/>
    </sheetNames>
    <sheetDataSet>
      <sheetData sheetId="0">
        <row r="1">
          <cell r="E1" t="str">
            <v>Январь</v>
          </cell>
        </row>
        <row r="2">
          <cell r="E2" t="str">
            <v>Февраль</v>
          </cell>
        </row>
        <row r="3">
          <cell r="E3" t="str">
            <v>Март</v>
          </cell>
        </row>
        <row r="4">
          <cell r="E4" t="str">
            <v>Апрель</v>
          </cell>
        </row>
        <row r="5">
          <cell r="E5" t="str">
            <v>Май</v>
          </cell>
        </row>
        <row r="6">
          <cell r="E6" t="str">
            <v>Июнь</v>
          </cell>
        </row>
        <row r="7">
          <cell r="E7" t="str">
            <v>Июль</v>
          </cell>
        </row>
        <row r="8">
          <cell r="E8" t="str">
            <v>Август</v>
          </cell>
        </row>
        <row r="9">
          <cell r="E9" t="str">
            <v>Сентябрь</v>
          </cell>
        </row>
        <row r="10">
          <cell r="E10" t="str">
            <v>Октябрь</v>
          </cell>
        </row>
        <row r="11">
          <cell r="E11" t="str">
            <v>Ноябрь</v>
          </cell>
        </row>
        <row r="12">
          <cell r="E12" t="str">
            <v>Декабрь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ТОЧНИК"/>
      <sheetName val="пр.4 РЕМОНТ ЕНЭС"/>
    </sheetNames>
    <sheetDataSet>
      <sheetData sheetId="0">
        <row r="1">
          <cell r="B1" t="str">
            <v>ПС 220кВ</v>
          </cell>
        </row>
        <row r="2">
          <cell r="B2" t="str">
            <v>ВЛ 220кВ</v>
          </cell>
        </row>
        <row r="3">
          <cell r="B3" t="str">
            <v>Расчистка трасс 220кВ</v>
          </cell>
        </row>
        <row r="4">
          <cell r="B4" t="str">
            <v>Трансформаторы (цех)</v>
          </cell>
        </row>
        <row r="5">
          <cell r="B5" t="str">
            <v>Трансформаторы (стор.подряд)</v>
          </cell>
        </row>
        <row r="6">
          <cell r="B6" t="str">
            <v>Оборудование связи</v>
          </cell>
        </row>
        <row r="7">
          <cell r="B7" t="str">
            <v>ЗиС</v>
          </cell>
        </row>
        <row r="8">
          <cell r="B8" t="str">
            <v>Счетчики эл/энергии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kpd2.com/klassifikator/kod-okpd2-19-20-21-120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okpd2.com/klassifikator/kod-okpd2-19-20-21-120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okpd2.com/klassifikator/kod-okpd2-19-20-21-120.html" TargetMode="External"/><Relationship Id="rId2" Type="http://schemas.openxmlformats.org/officeDocument/2006/relationships/hyperlink" Target="https://okpd2.com/klassifikator/kod-okpd2-19-20-21-120.html" TargetMode="External"/><Relationship Id="rId1" Type="http://schemas.openxmlformats.org/officeDocument/2006/relationships/hyperlink" Target="https://okpd2.com/klassifikator/kod-okpd2-19-20-21-120.html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okpd2.com/klassifikator/kod-okpd2-19-20-21-120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workbookViewId="0">
      <selection activeCell="A9" sqref="A9:XFD9"/>
    </sheetView>
  </sheetViews>
  <sheetFormatPr defaultRowHeight="12.75" x14ac:dyDescent="0.2"/>
  <cols>
    <col min="1" max="2" width="9.140625" style="175"/>
    <col min="3" max="3" width="23.7109375" style="175" customWidth="1"/>
    <col min="4" max="4" width="23" style="175" customWidth="1"/>
    <col min="5" max="5" width="11.7109375" style="175" customWidth="1"/>
    <col min="6" max="6" width="9.140625" style="175"/>
    <col min="7" max="7" width="35.7109375" style="175" customWidth="1"/>
    <col min="8" max="8" width="9.140625" style="175"/>
    <col min="9" max="9" width="14.28515625" style="175" customWidth="1"/>
    <col min="10" max="10" width="9.140625" style="175"/>
    <col min="11" max="11" width="18.85546875" style="175" customWidth="1"/>
    <col min="12" max="12" width="14.85546875" style="175" customWidth="1"/>
    <col min="13" max="13" width="16.85546875" style="175" customWidth="1"/>
    <col min="14" max="14" width="21.7109375" style="175" customWidth="1"/>
    <col min="15" max="15" width="12.5703125" style="175" customWidth="1"/>
    <col min="16" max="16" width="15.28515625" style="175" customWidth="1"/>
    <col min="17" max="21" width="9.140625" style="175"/>
    <col min="22" max="22" width="25.28515625" style="175" customWidth="1"/>
    <col min="23" max="23" width="18.42578125" style="175" customWidth="1"/>
    <col min="24" max="24" width="11.42578125" style="175" customWidth="1"/>
    <col min="25" max="25" width="12" style="175" customWidth="1"/>
    <col min="26" max="26" width="17.85546875" style="175" customWidth="1"/>
    <col min="27" max="29" width="9.140625" style="175"/>
    <col min="30" max="30" width="61" style="175" customWidth="1"/>
    <col min="31" max="31" width="25" style="175" customWidth="1"/>
    <col min="32" max="34" width="9.140625" style="175"/>
    <col min="35" max="35" width="17.42578125" style="175" customWidth="1"/>
    <col min="36" max="36" width="23.42578125" style="175" customWidth="1"/>
    <col min="37" max="49" width="9.140625" style="175"/>
    <col min="50" max="50" width="13" style="175" customWidth="1"/>
    <col min="51" max="51" width="9.140625" style="175"/>
    <col min="52" max="52" width="38.85546875" style="177" customWidth="1"/>
    <col min="53" max="16384" width="9.140625" style="175"/>
  </cols>
  <sheetData>
    <row r="1" spans="1:54" s="36" customFormat="1" ht="18" customHeight="1" x14ac:dyDescent="0.25">
      <c r="A1" s="30" t="s">
        <v>80</v>
      </c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  <c r="AZ1" s="183" t="s">
        <v>256</v>
      </c>
    </row>
    <row r="2" spans="1:54" s="36" customFormat="1" ht="18.75" customHeight="1" x14ac:dyDescent="0.25">
      <c r="A2" s="30" t="s">
        <v>244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2"/>
      <c r="O2" s="32"/>
      <c r="P2" s="32"/>
      <c r="Q2" s="59"/>
      <c r="R2" s="59"/>
      <c r="S2" s="34"/>
      <c r="T2" s="31"/>
      <c r="U2" s="31"/>
      <c r="V2" s="31"/>
      <c r="W2" s="31"/>
      <c r="X2" s="32"/>
      <c r="Y2" s="32"/>
      <c r="Z2" s="32"/>
      <c r="AA2" s="32"/>
      <c r="AB2" s="32"/>
      <c r="AC2" s="32"/>
      <c r="AD2" s="31"/>
      <c r="AE2" s="31"/>
      <c r="AF2" s="31"/>
      <c r="AG2" s="31"/>
      <c r="AH2" s="32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  <c r="AZ2" s="183" t="s">
        <v>257</v>
      </c>
    </row>
    <row r="3" spans="1:54" s="36" customFormat="1" ht="37.5" customHeight="1" x14ac:dyDescent="0.25">
      <c r="A3" s="60" t="s">
        <v>245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  <c r="AZ3" s="183" t="s">
        <v>258</v>
      </c>
    </row>
    <row r="4" spans="1:54" s="87" customFormat="1" ht="66" customHeight="1" x14ac:dyDescent="0.25">
      <c r="A4" s="233" t="s">
        <v>2</v>
      </c>
      <c r="B4" s="233" t="s">
        <v>3</v>
      </c>
      <c r="C4" s="235" t="s">
        <v>41</v>
      </c>
      <c r="D4" s="236"/>
      <c r="E4" s="233" t="s">
        <v>6</v>
      </c>
      <c r="F4" s="233" t="s">
        <v>4</v>
      </c>
      <c r="G4" s="233" t="s">
        <v>0</v>
      </c>
      <c r="H4" s="233" t="s">
        <v>54</v>
      </c>
      <c r="I4" s="233" t="s">
        <v>55</v>
      </c>
      <c r="J4" s="233" t="s">
        <v>56</v>
      </c>
      <c r="K4" s="233" t="s">
        <v>34</v>
      </c>
      <c r="L4" s="233" t="s">
        <v>35</v>
      </c>
      <c r="M4" s="233" t="s">
        <v>87</v>
      </c>
      <c r="N4" s="233" t="s">
        <v>9</v>
      </c>
      <c r="O4" s="237" t="s">
        <v>42</v>
      </c>
      <c r="P4" s="237" t="s">
        <v>43</v>
      </c>
      <c r="Q4" s="253" t="s">
        <v>57</v>
      </c>
      <c r="R4" s="254"/>
      <c r="S4" s="254"/>
      <c r="T4" s="255"/>
      <c r="U4" s="233" t="s">
        <v>10</v>
      </c>
      <c r="V4" s="233" t="s">
        <v>1</v>
      </c>
      <c r="W4" s="233" t="s">
        <v>47</v>
      </c>
      <c r="X4" s="250" t="s">
        <v>58</v>
      </c>
      <c r="Y4" s="250" t="s">
        <v>59</v>
      </c>
      <c r="Z4" s="235" t="s">
        <v>60</v>
      </c>
      <c r="AA4" s="251"/>
      <c r="AB4" s="251"/>
      <c r="AC4" s="236"/>
      <c r="AD4" s="235" t="s">
        <v>44</v>
      </c>
      <c r="AE4" s="251"/>
      <c r="AF4" s="251"/>
      <c r="AG4" s="251"/>
      <c r="AH4" s="251"/>
      <c r="AI4" s="251"/>
      <c r="AJ4" s="251"/>
      <c r="AK4" s="251"/>
      <c r="AL4" s="251"/>
      <c r="AM4" s="236"/>
      <c r="AN4" s="233" t="s">
        <v>45</v>
      </c>
      <c r="AO4" s="233" t="s">
        <v>11</v>
      </c>
      <c r="AP4" s="244" t="s">
        <v>61</v>
      </c>
      <c r="AQ4" s="245"/>
      <c r="AR4" s="245"/>
      <c r="AS4" s="245"/>
      <c r="AT4" s="245"/>
      <c r="AU4" s="245"/>
      <c r="AV4" s="245"/>
      <c r="AW4" s="246"/>
      <c r="AX4" s="233" t="s">
        <v>77</v>
      </c>
      <c r="AY4" s="233" t="s">
        <v>78</v>
      </c>
      <c r="AZ4" s="241" t="s">
        <v>5</v>
      </c>
    </row>
    <row r="5" spans="1:54" s="87" customFormat="1" ht="51" customHeight="1" x14ac:dyDescent="0.25">
      <c r="A5" s="243"/>
      <c r="B5" s="243"/>
      <c r="C5" s="233" t="s">
        <v>7</v>
      </c>
      <c r="D5" s="233" t="s">
        <v>46</v>
      </c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52"/>
      <c r="P5" s="252"/>
      <c r="Q5" s="256"/>
      <c r="R5" s="257"/>
      <c r="S5" s="257"/>
      <c r="T5" s="258"/>
      <c r="U5" s="243"/>
      <c r="V5" s="243"/>
      <c r="W5" s="243"/>
      <c r="X5" s="250"/>
      <c r="Y5" s="250"/>
      <c r="Z5" s="233" t="s">
        <v>62</v>
      </c>
      <c r="AA5" s="233" t="s">
        <v>48</v>
      </c>
      <c r="AB5" s="233" t="s">
        <v>49</v>
      </c>
      <c r="AC5" s="233" t="s">
        <v>50</v>
      </c>
      <c r="AD5" s="233" t="s">
        <v>33</v>
      </c>
      <c r="AE5" s="233" t="s">
        <v>36</v>
      </c>
      <c r="AF5" s="235" t="s">
        <v>51</v>
      </c>
      <c r="AG5" s="236"/>
      <c r="AH5" s="233" t="s">
        <v>37</v>
      </c>
      <c r="AI5" s="235" t="s">
        <v>52</v>
      </c>
      <c r="AJ5" s="236"/>
      <c r="AK5" s="237" t="s">
        <v>40</v>
      </c>
      <c r="AL5" s="233" t="s">
        <v>63</v>
      </c>
      <c r="AM5" s="239" t="s">
        <v>64</v>
      </c>
      <c r="AN5" s="243"/>
      <c r="AO5" s="243"/>
      <c r="AP5" s="241" t="s">
        <v>65</v>
      </c>
      <c r="AQ5" s="241" t="s">
        <v>66</v>
      </c>
      <c r="AR5" s="241" t="s">
        <v>67</v>
      </c>
      <c r="AS5" s="241" t="s">
        <v>68</v>
      </c>
      <c r="AT5" s="241" t="s">
        <v>69</v>
      </c>
      <c r="AU5" s="247" t="s">
        <v>70</v>
      </c>
      <c r="AV5" s="247" t="s">
        <v>71</v>
      </c>
      <c r="AW5" s="241" t="s">
        <v>72</v>
      </c>
      <c r="AX5" s="243"/>
      <c r="AY5" s="243"/>
      <c r="AZ5" s="249"/>
    </row>
    <row r="6" spans="1:54" s="87" customFormat="1" ht="51" customHeight="1" x14ac:dyDescent="0.25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8"/>
      <c r="P6" s="238"/>
      <c r="Q6" s="88" t="s">
        <v>73</v>
      </c>
      <c r="R6" s="88" t="s">
        <v>74</v>
      </c>
      <c r="S6" s="88" t="s">
        <v>75</v>
      </c>
      <c r="T6" s="88" t="s">
        <v>76</v>
      </c>
      <c r="U6" s="234"/>
      <c r="V6" s="234"/>
      <c r="W6" s="234"/>
      <c r="X6" s="250"/>
      <c r="Y6" s="250"/>
      <c r="Z6" s="234"/>
      <c r="AA6" s="234"/>
      <c r="AB6" s="234"/>
      <c r="AC6" s="234"/>
      <c r="AD6" s="234"/>
      <c r="AE6" s="234"/>
      <c r="AF6" s="174" t="s">
        <v>53</v>
      </c>
      <c r="AG6" s="174" t="s">
        <v>39</v>
      </c>
      <c r="AH6" s="234"/>
      <c r="AI6" s="174" t="s">
        <v>38</v>
      </c>
      <c r="AJ6" s="174" t="s">
        <v>39</v>
      </c>
      <c r="AK6" s="238"/>
      <c r="AL6" s="234"/>
      <c r="AM6" s="240"/>
      <c r="AN6" s="234"/>
      <c r="AO6" s="234"/>
      <c r="AP6" s="242"/>
      <c r="AQ6" s="242"/>
      <c r="AR6" s="242"/>
      <c r="AS6" s="242"/>
      <c r="AT6" s="242"/>
      <c r="AU6" s="248"/>
      <c r="AV6" s="248"/>
      <c r="AW6" s="242"/>
      <c r="AX6" s="234"/>
      <c r="AY6" s="234"/>
      <c r="AZ6" s="242"/>
    </row>
    <row r="7" spans="1:54" s="87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4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4" ht="53.25" customHeight="1" x14ac:dyDescent="0.2">
      <c r="A9" s="43">
        <v>7</v>
      </c>
      <c r="B9" s="44">
        <v>32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253</v>
      </c>
      <c r="H9" s="83" t="s">
        <v>255</v>
      </c>
      <c r="I9" s="43" t="s">
        <v>254</v>
      </c>
      <c r="J9" s="47">
        <v>1</v>
      </c>
      <c r="K9" s="43"/>
      <c r="L9" s="43"/>
      <c r="M9" s="44" t="s">
        <v>135</v>
      </c>
      <c r="N9" s="44" t="s">
        <v>136</v>
      </c>
      <c r="O9" s="85">
        <f>P9/1.2</f>
        <v>375000</v>
      </c>
      <c r="P9" s="58">
        <v>450000</v>
      </c>
      <c r="Q9" s="85"/>
      <c r="R9" s="58"/>
      <c r="S9" s="176"/>
      <c r="T9" s="176"/>
      <c r="U9" s="83" t="s">
        <v>252</v>
      </c>
      <c r="V9" s="44" t="s">
        <v>110</v>
      </c>
      <c r="W9" s="44" t="s">
        <v>169</v>
      </c>
      <c r="X9" s="72">
        <v>45750</v>
      </c>
      <c r="Y9" s="72">
        <v>45777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приборов учета и их комплектующих для нужд АО «Энергосервис Волги»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45797</v>
      </c>
      <c r="AL9" s="72">
        <v>45797</v>
      </c>
      <c r="AM9" s="72">
        <v>46162</v>
      </c>
      <c r="AN9" s="44" t="s">
        <v>211</v>
      </c>
      <c r="AO9" s="44" t="s">
        <v>119</v>
      </c>
      <c r="AP9" s="44"/>
      <c r="AQ9" s="44"/>
      <c r="AR9" s="176"/>
      <c r="AS9" s="176"/>
      <c r="AT9" s="176"/>
      <c r="AU9" s="176"/>
      <c r="AV9" s="176"/>
      <c r="AW9" s="176"/>
      <c r="AX9" s="176"/>
      <c r="AY9" s="176"/>
      <c r="AZ9" s="95" t="s">
        <v>170</v>
      </c>
      <c r="BA9" s="178"/>
      <c r="BB9" s="179"/>
    </row>
    <row r="10" spans="1:54" x14ac:dyDescent="0.2">
      <c r="P10" s="180"/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0"/>
  <sheetViews>
    <sheetView tabSelected="1" workbookViewId="0">
      <pane ySplit="4" topLeftCell="A35" activePane="bottomLeft" state="frozen"/>
      <selection pane="bottomLeft" activeCell="A37" sqref="A37:XFD37"/>
    </sheetView>
  </sheetViews>
  <sheetFormatPr defaultRowHeight="15" x14ac:dyDescent="0.25"/>
  <cols>
    <col min="3" max="3" width="33.85546875" customWidth="1"/>
    <col min="4" max="4" width="24.7109375" customWidth="1"/>
    <col min="7" max="7" width="32.140625" customWidth="1"/>
    <col min="9" max="9" width="15.28515625" customWidth="1"/>
    <col min="11" max="11" width="19.42578125" customWidth="1"/>
    <col min="13" max="13" width="14.140625" customWidth="1"/>
    <col min="14" max="14" width="16.5703125" customWidth="1"/>
    <col min="17" max="17" width="18.5703125" customWidth="1"/>
    <col min="18" max="18" width="16.42578125" customWidth="1"/>
    <col min="20" max="20" width="15.5703125" customWidth="1"/>
    <col min="22" max="23" width="10.140625" bestFit="1" customWidth="1"/>
    <col min="28" max="28" width="33.140625" customWidth="1"/>
    <col min="29" max="29" width="15.7109375" customWidth="1"/>
    <col min="33" max="33" width="14.42578125" customWidth="1"/>
    <col min="34" max="34" width="12" customWidth="1"/>
    <col min="35" max="36" width="10.140625" bestFit="1" customWidth="1"/>
    <col min="37" max="37" width="10.7109375" customWidth="1"/>
    <col min="38" max="38" width="11.28515625" customWidth="1"/>
  </cols>
  <sheetData>
    <row r="1" spans="1:52" s="19" customFormat="1" ht="25.5" customHeight="1" x14ac:dyDescent="0.25">
      <c r="A1" s="269" t="s">
        <v>2</v>
      </c>
      <c r="B1" s="289" t="s">
        <v>3</v>
      </c>
      <c r="C1" s="284" t="s">
        <v>41</v>
      </c>
      <c r="D1" s="285"/>
      <c r="E1" s="270" t="s">
        <v>6</v>
      </c>
      <c r="F1" s="270" t="s">
        <v>4</v>
      </c>
      <c r="G1" s="269" t="s">
        <v>0</v>
      </c>
      <c r="H1" s="270" t="s">
        <v>83</v>
      </c>
      <c r="I1" s="270" t="s">
        <v>84</v>
      </c>
      <c r="J1" s="270" t="s">
        <v>85</v>
      </c>
      <c r="K1" s="270" t="s">
        <v>86</v>
      </c>
      <c r="L1" s="270" t="s">
        <v>35</v>
      </c>
      <c r="M1" s="269" t="s">
        <v>87</v>
      </c>
      <c r="N1" s="269" t="s">
        <v>9</v>
      </c>
      <c r="O1" s="270" t="s">
        <v>88</v>
      </c>
      <c r="P1" s="270" t="s">
        <v>88</v>
      </c>
      <c r="Q1" s="293" t="s">
        <v>42</v>
      </c>
      <c r="R1" s="281" t="s">
        <v>43</v>
      </c>
      <c r="S1" s="269" t="s">
        <v>10</v>
      </c>
      <c r="T1" s="284" t="s">
        <v>89</v>
      </c>
      <c r="U1" s="285"/>
      <c r="V1" s="285"/>
      <c r="W1" s="286"/>
      <c r="X1" s="284" t="s">
        <v>90</v>
      </c>
      <c r="Y1" s="285"/>
      <c r="Z1" s="285"/>
      <c r="AA1" s="286"/>
      <c r="AB1" s="269" t="s">
        <v>44</v>
      </c>
      <c r="AC1" s="269"/>
      <c r="AD1" s="269"/>
      <c r="AE1" s="269"/>
      <c r="AF1" s="269"/>
      <c r="AG1" s="269"/>
      <c r="AH1" s="269"/>
      <c r="AI1" s="269"/>
      <c r="AJ1" s="269"/>
      <c r="AK1" s="269"/>
      <c r="AL1" s="269" t="s">
        <v>45</v>
      </c>
      <c r="AM1" s="269" t="s">
        <v>11</v>
      </c>
      <c r="AN1" s="273" t="s">
        <v>91</v>
      </c>
      <c r="AO1" s="274"/>
      <c r="AP1" s="274"/>
      <c r="AQ1" s="274"/>
      <c r="AR1" s="274"/>
      <c r="AS1" s="274"/>
      <c r="AT1" s="274"/>
      <c r="AU1" s="274"/>
      <c r="AV1" s="275"/>
      <c r="AW1" s="276" t="s">
        <v>5</v>
      </c>
    </row>
    <row r="2" spans="1:52" s="19" customFormat="1" ht="36.75" customHeight="1" x14ac:dyDescent="0.25">
      <c r="A2" s="269"/>
      <c r="B2" s="290"/>
      <c r="C2" s="269" t="s">
        <v>7</v>
      </c>
      <c r="D2" s="269" t="s">
        <v>46</v>
      </c>
      <c r="E2" s="287"/>
      <c r="F2" s="287"/>
      <c r="G2" s="269"/>
      <c r="H2" s="287"/>
      <c r="I2" s="287"/>
      <c r="J2" s="287"/>
      <c r="K2" s="287"/>
      <c r="L2" s="287"/>
      <c r="M2" s="269"/>
      <c r="N2" s="269"/>
      <c r="O2" s="287"/>
      <c r="P2" s="287"/>
      <c r="Q2" s="294"/>
      <c r="R2" s="282"/>
      <c r="S2" s="269"/>
      <c r="T2" s="269" t="s">
        <v>1</v>
      </c>
      <c r="U2" s="269" t="s">
        <v>47</v>
      </c>
      <c r="V2" s="279" t="s">
        <v>92</v>
      </c>
      <c r="W2" s="279" t="s">
        <v>93</v>
      </c>
      <c r="X2" s="269" t="s">
        <v>94</v>
      </c>
      <c r="Y2" s="269" t="s">
        <v>48</v>
      </c>
      <c r="Z2" s="270" t="s">
        <v>49</v>
      </c>
      <c r="AA2" s="291" t="s">
        <v>50</v>
      </c>
      <c r="AB2" s="269" t="s">
        <v>33</v>
      </c>
      <c r="AC2" s="269" t="s">
        <v>36</v>
      </c>
      <c r="AD2" s="269" t="s">
        <v>51</v>
      </c>
      <c r="AE2" s="269"/>
      <c r="AF2" s="269" t="s">
        <v>37</v>
      </c>
      <c r="AG2" s="269" t="s">
        <v>52</v>
      </c>
      <c r="AH2" s="269"/>
      <c r="AI2" s="271" t="s">
        <v>40</v>
      </c>
      <c r="AJ2" s="269" t="s">
        <v>95</v>
      </c>
      <c r="AK2" s="265" t="s">
        <v>96</v>
      </c>
      <c r="AL2" s="269"/>
      <c r="AM2" s="269"/>
      <c r="AN2" s="263" t="s">
        <v>97</v>
      </c>
      <c r="AO2" s="263" t="s">
        <v>98</v>
      </c>
      <c r="AP2" s="263" t="s">
        <v>99</v>
      </c>
      <c r="AQ2" s="267" t="s">
        <v>100</v>
      </c>
      <c r="AR2" s="267" t="s">
        <v>101</v>
      </c>
      <c r="AS2" s="259" t="s">
        <v>102</v>
      </c>
      <c r="AT2" s="261" t="s">
        <v>103</v>
      </c>
      <c r="AU2" s="262"/>
      <c r="AV2" s="263" t="s">
        <v>104</v>
      </c>
      <c r="AW2" s="277"/>
    </row>
    <row r="3" spans="1:52" s="19" customFormat="1" ht="101.25" customHeight="1" x14ac:dyDescent="0.25">
      <c r="A3" s="269"/>
      <c r="B3" s="290"/>
      <c r="C3" s="270"/>
      <c r="D3" s="270"/>
      <c r="E3" s="288"/>
      <c r="F3" s="288"/>
      <c r="G3" s="270"/>
      <c r="H3" s="288"/>
      <c r="I3" s="288"/>
      <c r="J3" s="288"/>
      <c r="K3" s="288"/>
      <c r="L3" s="288"/>
      <c r="M3" s="270"/>
      <c r="N3" s="270"/>
      <c r="O3" s="288"/>
      <c r="P3" s="288"/>
      <c r="Q3" s="295"/>
      <c r="R3" s="283"/>
      <c r="S3" s="270"/>
      <c r="T3" s="270"/>
      <c r="U3" s="270"/>
      <c r="V3" s="280"/>
      <c r="W3" s="280"/>
      <c r="X3" s="270"/>
      <c r="Y3" s="270"/>
      <c r="Z3" s="288"/>
      <c r="AA3" s="292"/>
      <c r="AB3" s="270"/>
      <c r="AC3" s="270"/>
      <c r="AD3" s="172" t="s">
        <v>53</v>
      </c>
      <c r="AE3" s="172" t="s">
        <v>39</v>
      </c>
      <c r="AF3" s="270"/>
      <c r="AG3" s="172" t="s">
        <v>38</v>
      </c>
      <c r="AH3" s="172" t="s">
        <v>39</v>
      </c>
      <c r="AI3" s="272"/>
      <c r="AJ3" s="270"/>
      <c r="AK3" s="266"/>
      <c r="AL3" s="270"/>
      <c r="AM3" s="270"/>
      <c r="AN3" s="264"/>
      <c r="AO3" s="264"/>
      <c r="AP3" s="264"/>
      <c r="AQ3" s="268"/>
      <c r="AR3" s="268"/>
      <c r="AS3" s="260"/>
      <c r="AT3" s="24" t="s">
        <v>105</v>
      </c>
      <c r="AU3" s="24" t="s">
        <v>106</v>
      </c>
      <c r="AV3" s="264"/>
      <c r="AW3" s="278"/>
    </row>
    <row r="4" spans="1:52" s="157" customFormat="1" ht="12.75" x14ac:dyDescent="0.25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25">
        <v>13</v>
      </c>
      <c r="N4" s="25">
        <v>14</v>
      </c>
      <c r="O4" s="25">
        <v>15</v>
      </c>
      <c r="P4" s="25">
        <v>16</v>
      </c>
      <c r="Q4" s="25">
        <v>17</v>
      </c>
      <c r="R4" s="25">
        <v>18</v>
      </c>
      <c r="S4" s="25">
        <v>19</v>
      </c>
      <c r="T4" s="25">
        <v>20</v>
      </c>
      <c r="U4" s="25">
        <v>21</v>
      </c>
      <c r="V4" s="25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  <c r="AC4" s="25">
        <v>29</v>
      </c>
      <c r="AD4" s="25">
        <v>30</v>
      </c>
      <c r="AE4" s="25">
        <v>31</v>
      </c>
      <c r="AF4" s="25">
        <v>32</v>
      </c>
      <c r="AG4" s="25">
        <v>33</v>
      </c>
      <c r="AH4" s="25">
        <v>34</v>
      </c>
      <c r="AI4" s="25">
        <v>35</v>
      </c>
      <c r="AJ4" s="25">
        <v>36</v>
      </c>
      <c r="AK4" s="25">
        <v>37</v>
      </c>
      <c r="AL4" s="25">
        <v>38</v>
      </c>
      <c r="AM4" s="25">
        <v>39</v>
      </c>
      <c r="AN4" s="25">
        <v>40</v>
      </c>
      <c r="AO4" s="25">
        <v>41</v>
      </c>
      <c r="AP4" s="25">
        <v>42</v>
      </c>
      <c r="AQ4" s="25">
        <v>43</v>
      </c>
      <c r="AR4" s="25">
        <v>44</v>
      </c>
      <c r="AS4" s="25">
        <v>45</v>
      </c>
      <c r="AT4" s="25">
        <v>46</v>
      </c>
      <c r="AU4" s="25">
        <v>47</v>
      </c>
      <c r="AV4" s="25">
        <v>48</v>
      </c>
      <c r="AW4" s="25">
        <v>49</v>
      </c>
      <c r="AX4" s="25">
        <v>50</v>
      </c>
      <c r="AY4" s="25">
        <v>51</v>
      </c>
      <c r="AZ4" s="159">
        <v>52</v>
      </c>
    </row>
    <row r="5" spans="1:52" s="130" customFormat="1" ht="90.75" customHeight="1" x14ac:dyDescent="0.25">
      <c r="A5" s="111">
        <v>2</v>
      </c>
      <c r="B5" s="109">
        <v>28</v>
      </c>
      <c r="C5" s="123" t="s">
        <v>110</v>
      </c>
      <c r="D5" s="123" t="s">
        <v>110</v>
      </c>
      <c r="E5" s="123" t="s">
        <v>111</v>
      </c>
      <c r="F5" s="111">
        <v>1</v>
      </c>
      <c r="G5" s="109" t="s">
        <v>250</v>
      </c>
      <c r="H5" s="124" t="s">
        <v>113</v>
      </c>
      <c r="I5" s="124" t="s">
        <v>127</v>
      </c>
      <c r="J5" s="125">
        <v>1</v>
      </c>
      <c r="K5" s="111"/>
      <c r="L5" s="111"/>
      <c r="M5" s="44" t="s">
        <v>135</v>
      </c>
      <c r="N5" s="109" t="s">
        <v>116</v>
      </c>
      <c r="O5" s="109"/>
      <c r="P5" s="109"/>
      <c r="Q5" s="101">
        <f>R5/1.2</f>
        <v>4129.3289083333339</v>
      </c>
      <c r="R5" s="101">
        <v>4955.1946900000003</v>
      </c>
      <c r="S5" s="131" t="s">
        <v>125</v>
      </c>
      <c r="T5" s="109" t="s">
        <v>110</v>
      </c>
      <c r="U5" s="109" t="s">
        <v>118</v>
      </c>
      <c r="V5" s="173">
        <v>45730</v>
      </c>
      <c r="W5" s="173">
        <v>45750</v>
      </c>
      <c r="X5" s="109" t="s">
        <v>119</v>
      </c>
      <c r="Y5" s="109" t="s">
        <v>119</v>
      </c>
      <c r="Z5" s="109" t="s">
        <v>119</v>
      </c>
      <c r="AA5" s="109" t="s">
        <v>119</v>
      </c>
      <c r="AB5" s="109" t="str">
        <f>G5</f>
        <v>Выполнение работ «под ключ» по объекту: «Строительство отпайки ВЛ-6 кВ от опоры № 32 ф. 604 РП-2 ПС 35/6 «Соколовогорская» с установкой СТП-6/0,4 кВ в г. Саратов, Волжский район (дог. ТП 28/ТП/2025 – Беба А.В.)»</v>
      </c>
      <c r="AC5" s="109" t="s">
        <v>120</v>
      </c>
      <c r="AD5" s="127">
        <v>796</v>
      </c>
      <c r="AE5" s="127" t="s">
        <v>121</v>
      </c>
      <c r="AF5" s="127">
        <v>1</v>
      </c>
      <c r="AG5" s="128">
        <v>63000000006</v>
      </c>
      <c r="AH5" s="127" t="s">
        <v>122</v>
      </c>
      <c r="AI5" s="164">
        <v>45770</v>
      </c>
      <c r="AJ5" s="164">
        <v>45770</v>
      </c>
      <c r="AK5" s="164">
        <v>45866</v>
      </c>
      <c r="AL5" s="109">
        <v>2025</v>
      </c>
      <c r="AM5" s="127" t="s">
        <v>119</v>
      </c>
      <c r="AN5" s="127" t="s">
        <v>119</v>
      </c>
      <c r="AO5" s="127" t="s">
        <v>119</v>
      </c>
      <c r="AP5" s="127" t="s">
        <v>119</v>
      </c>
      <c r="AQ5" s="127" t="s">
        <v>119</v>
      </c>
      <c r="AR5" s="127" t="s">
        <v>119</v>
      </c>
      <c r="AS5" s="127" t="s">
        <v>119</v>
      </c>
      <c r="AT5" s="127" t="s">
        <v>119</v>
      </c>
      <c r="AU5" s="127" t="s">
        <v>119</v>
      </c>
      <c r="AV5" s="127" t="s">
        <v>119</v>
      </c>
      <c r="AW5" s="127" t="s">
        <v>119</v>
      </c>
    </row>
    <row r="6" spans="1:52" s="130" customFormat="1" ht="90.75" customHeight="1" x14ac:dyDescent="0.25">
      <c r="A6" s="111">
        <v>2</v>
      </c>
      <c r="B6" s="109">
        <v>29</v>
      </c>
      <c r="C6" s="123" t="s">
        <v>110</v>
      </c>
      <c r="D6" s="123" t="s">
        <v>110</v>
      </c>
      <c r="E6" s="123" t="s">
        <v>111</v>
      </c>
      <c r="F6" s="111">
        <v>1</v>
      </c>
      <c r="G6" s="109" t="s">
        <v>251</v>
      </c>
      <c r="H6" s="124" t="s">
        <v>113</v>
      </c>
      <c r="I6" s="124" t="s">
        <v>127</v>
      </c>
      <c r="J6" s="125">
        <v>1</v>
      </c>
      <c r="K6" s="111"/>
      <c r="L6" s="111"/>
      <c r="M6" s="44" t="s">
        <v>135</v>
      </c>
      <c r="N6" s="109" t="s">
        <v>116</v>
      </c>
      <c r="O6" s="109"/>
      <c r="P6" s="109"/>
      <c r="Q6" s="101">
        <f t="shared" ref="Q6:Q19" si="0">R6/1.2</f>
        <v>1638.4286916666667</v>
      </c>
      <c r="R6" s="101">
        <v>1966.1144300000001</v>
      </c>
      <c r="S6" s="131" t="s">
        <v>125</v>
      </c>
      <c r="T6" s="109" t="s">
        <v>110</v>
      </c>
      <c r="U6" s="109" t="s">
        <v>118</v>
      </c>
      <c r="V6" s="173">
        <v>45730</v>
      </c>
      <c r="W6" s="173">
        <v>45750</v>
      </c>
      <c r="X6" s="109" t="s">
        <v>119</v>
      </c>
      <c r="Y6" s="109" t="s">
        <v>119</v>
      </c>
      <c r="Z6" s="109" t="s">
        <v>119</v>
      </c>
      <c r="AA6" s="109" t="s">
        <v>119</v>
      </c>
      <c r="AB6" s="109" t="str">
        <f>G6</f>
        <v>Выполнение работ «под ключ» по объекту: «Строительство отпайки ВЛ-6 кВ от опоры № 8 ф. 610-00 РП-1 ПС 35/6 «Соколовогорская» с установкой СТП-6/0,4 кВ в г. Саратов, Волжский район (дог. ТП 27/ТП/2025 – Шишкин И.Н.)»</v>
      </c>
      <c r="AC6" s="109" t="s">
        <v>120</v>
      </c>
      <c r="AD6" s="127">
        <v>796</v>
      </c>
      <c r="AE6" s="127" t="s">
        <v>121</v>
      </c>
      <c r="AF6" s="127">
        <v>1</v>
      </c>
      <c r="AG6" s="128">
        <v>63000000006</v>
      </c>
      <c r="AH6" s="127" t="s">
        <v>122</v>
      </c>
      <c r="AI6" s="164">
        <v>45770</v>
      </c>
      <c r="AJ6" s="164">
        <v>45770</v>
      </c>
      <c r="AK6" s="164">
        <v>45862</v>
      </c>
      <c r="AL6" s="109">
        <v>2025</v>
      </c>
      <c r="AM6" s="127" t="s">
        <v>119</v>
      </c>
      <c r="AN6" s="127" t="s">
        <v>119</v>
      </c>
      <c r="AO6" s="127" t="s">
        <v>119</v>
      </c>
      <c r="AP6" s="127" t="s">
        <v>119</v>
      </c>
      <c r="AQ6" s="127" t="s">
        <v>119</v>
      </c>
      <c r="AR6" s="127" t="s">
        <v>119</v>
      </c>
      <c r="AS6" s="127" t="s">
        <v>119</v>
      </c>
      <c r="AT6" s="127" t="s">
        <v>119</v>
      </c>
      <c r="AU6" s="127" t="s">
        <v>119</v>
      </c>
      <c r="AV6" s="127" t="s">
        <v>119</v>
      </c>
      <c r="AW6" s="127" t="s">
        <v>119</v>
      </c>
    </row>
    <row r="7" spans="1:52" ht="89.25" x14ac:dyDescent="0.25">
      <c r="A7" s="184">
        <v>2</v>
      </c>
      <c r="B7" s="185">
        <v>30</v>
      </c>
      <c r="C7" s="186" t="s">
        <v>110</v>
      </c>
      <c r="D7" s="186" t="s">
        <v>110</v>
      </c>
      <c r="E7" s="186" t="s">
        <v>111</v>
      </c>
      <c r="F7" s="187">
        <v>1</v>
      </c>
      <c r="G7" s="185" t="s">
        <v>259</v>
      </c>
      <c r="H7" s="188" t="s">
        <v>113</v>
      </c>
      <c r="I7" s="188" t="s">
        <v>127</v>
      </c>
      <c r="J7" s="189">
        <v>1</v>
      </c>
      <c r="K7" s="187"/>
      <c r="L7" s="187"/>
      <c r="M7" s="44" t="s">
        <v>135</v>
      </c>
      <c r="N7" s="185" t="s">
        <v>116</v>
      </c>
      <c r="O7" s="185"/>
      <c r="P7" s="185"/>
      <c r="Q7" s="101">
        <f t="shared" si="0"/>
        <v>96.466666666666669</v>
      </c>
      <c r="R7" s="190">
        <v>115.76</v>
      </c>
      <c r="S7" s="191" t="s">
        <v>125</v>
      </c>
      <c r="T7" s="185" t="s">
        <v>110</v>
      </c>
      <c r="U7" s="185" t="s">
        <v>118</v>
      </c>
      <c r="V7" s="192">
        <v>45744</v>
      </c>
      <c r="W7" s="192">
        <v>45761</v>
      </c>
      <c r="X7" s="185" t="s">
        <v>119</v>
      </c>
      <c r="Y7" s="185" t="s">
        <v>119</v>
      </c>
      <c r="Z7" s="185" t="s">
        <v>119</v>
      </c>
      <c r="AA7" s="185" t="s">
        <v>119</v>
      </c>
      <c r="AB7" s="185" t="s">
        <v>259</v>
      </c>
      <c r="AC7" s="185" t="s">
        <v>120</v>
      </c>
      <c r="AD7" s="193">
        <v>796</v>
      </c>
      <c r="AE7" s="193" t="s">
        <v>121</v>
      </c>
      <c r="AF7" s="193">
        <v>1</v>
      </c>
      <c r="AG7" s="194">
        <v>63000000006</v>
      </c>
      <c r="AH7" s="193" t="s">
        <v>122</v>
      </c>
      <c r="AI7" s="213">
        <v>45781</v>
      </c>
      <c r="AJ7" s="213">
        <v>45781</v>
      </c>
      <c r="AK7" s="213">
        <v>45839</v>
      </c>
      <c r="AL7" s="185">
        <v>2025</v>
      </c>
      <c r="AM7" s="193" t="s">
        <v>119</v>
      </c>
      <c r="AN7" s="193" t="s">
        <v>119</v>
      </c>
      <c r="AO7" s="193" t="s">
        <v>119</v>
      </c>
      <c r="AP7" s="193" t="s">
        <v>119</v>
      </c>
      <c r="AQ7" s="193" t="s">
        <v>119</v>
      </c>
      <c r="AR7" s="193" t="s">
        <v>119</v>
      </c>
      <c r="AS7" s="193" t="s">
        <v>119</v>
      </c>
      <c r="AT7" s="193" t="s">
        <v>119</v>
      </c>
      <c r="AU7" s="193" t="s">
        <v>119</v>
      </c>
      <c r="AV7" s="193" t="s">
        <v>119</v>
      </c>
      <c r="AW7" s="193" t="s">
        <v>119</v>
      </c>
      <c r="AX7" s="195"/>
      <c r="AY7" s="195"/>
      <c r="AZ7" s="195"/>
    </row>
    <row r="8" spans="1:52" ht="102" x14ac:dyDescent="0.25">
      <c r="A8" s="196">
        <v>2</v>
      </c>
      <c r="B8" s="191">
        <v>31</v>
      </c>
      <c r="C8" s="197" t="s">
        <v>110</v>
      </c>
      <c r="D8" s="197" t="s">
        <v>110</v>
      </c>
      <c r="E8" s="197" t="s">
        <v>111</v>
      </c>
      <c r="F8" s="198">
        <v>1</v>
      </c>
      <c r="G8" s="191" t="s">
        <v>260</v>
      </c>
      <c r="H8" s="199" t="s">
        <v>113</v>
      </c>
      <c r="I8" s="199" t="s">
        <v>127</v>
      </c>
      <c r="J8" s="200">
        <v>1</v>
      </c>
      <c r="K8" s="198"/>
      <c r="L8" s="198"/>
      <c r="M8" s="44" t="s">
        <v>135</v>
      </c>
      <c r="N8" s="191" t="s">
        <v>116</v>
      </c>
      <c r="O8" s="191"/>
      <c r="P8" s="191"/>
      <c r="Q8" s="101">
        <f t="shared" si="0"/>
        <v>618.42500000000007</v>
      </c>
      <c r="R8" s="201">
        <v>742.11</v>
      </c>
      <c r="S8" s="191" t="s">
        <v>125</v>
      </c>
      <c r="T8" s="191" t="s">
        <v>110</v>
      </c>
      <c r="U8" s="191" t="s">
        <v>118</v>
      </c>
      <c r="V8" s="202">
        <v>45744</v>
      </c>
      <c r="W8" s="202">
        <v>45761</v>
      </c>
      <c r="X8" s="191" t="s">
        <v>119</v>
      </c>
      <c r="Y8" s="191" t="s">
        <v>119</v>
      </c>
      <c r="Z8" s="191" t="s">
        <v>119</v>
      </c>
      <c r="AA8" s="191" t="s">
        <v>119</v>
      </c>
      <c r="AB8" s="191" t="s">
        <v>260</v>
      </c>
      <c r="AC8" s="191" t="s">
        <v>120</v>
      </c>
      <c r="AD8" s="203">
        <v>796</v>
      </c>
      <c r="AE8" s="203" t="s">
        <v>121</v>
      </c>
      <c r="AF8" s="203">
        <v>1</v>
      </c>
      <c r="AG8" s="204">
        <v>63000000006</v>
      </c>
      <c r="AH8" s="203" t="s">
        <v>122</v>
      </c>
      <c r="AI8" s="214">
        <v>45781</v>
      </c>
      <c r="AJ8" s="214">
        <v>45781</v>
      </c>
      <c r="AK8" s="214">
        <v>45807</v>
      </c>
      <c r="AL8" s="191">
        <v>2025</v>
      </c>
      <c r="AM8" s="203" t="s">
        <v>119</v>
      </c>
      <c r="AN8" s="203" t="s">
        <v>119</v>
      </c>
      <c r="AO8" s="203" t="s">
        <v>119</v>
      </c>
      <c r="AP8" s="203" t="s">
        <v>119</v>
      </c>
      <c r="AQ8" s="203" t="s">
        <v>119</v>
      </c>
      <c r="AR8" s="203" t="s">
        <v>119</v>
      </c>
      <c r="AS8" s="203" t="s">
        <v>119</v>
      </c>
      <c r="AT8" s="203" t="s">
        <v>119</v>
      </c>
      <c r="AU8" s="203" t="s">
        <v>119</v>
      </c>
      <c r="AV8" s="203" t="s">
        <v>119</v>
      </c>
      <c r="AW8" s="203" t="s">
        <v>119</v>
      </c>
      <c r="AX8" s="195"/>
      <c r="AY8" s="195"/>
      <c r="AZ8" s="195"/>
    </row>
    <row r="9" spans="1:52" s="1" customFormat="1" ht="102" x14ac:dyDescent="0.25">
      <c r="A9" s="196">
        <v>2</v>
      </c>
      <c r="B9" s="191">
        <v>33</v>
      </c>
      <c r="C9" s="197" t="s">
        <v>110</v>
      </c>
      <c r="D9" s="197" t="s">
        <v>110</v>
      </c>
      <c r="E9" s="197" t="s">
        <v>111</v>
      </c>
      <c r="F9" s="198">
        <v>1</v>
      </c>
      <c r="G9" s="191" t="s">
        <v>261</v>
      </c>
      <c r="H9" s="199" t="s">
        <v>262</v>
      </c>
      <c r="I9" s="199" t="s">
        <v>265</v>
      </c>
      <c r="J9" s="200">
        <v>1</v>
      </c>
      <c r="K9" s="198"/>
      <c r="L9" s="198"/>
      <c r="M9" s="191"/>
      <c r="N9" s="191"/>
      <c r="O9" s="191"/>
      <c r="P9" s="191"/>
      <c r="Q9" s="101">
        <f t="shared" si="0"/>
        <v>0</v>
      </c>
      <c r="R9" s="201">
        <v>0</v>
      </c>
      <c r="S9" s="191" t="s">
        <v>263</v>
      </c>
      <c r="T9" s="191" t="s">
        <v>110</v>
      </c>
      <c r="U9" s="191" t="s">
        <v>118</v>
      </c>
      <c r="V9" s="202">
        <v>45755</v>
      </c>
      <c r="W9" s="202">
        <v>45772</v>
      </c>
      <c r="X9" s="191" t="s">
        <v>119</v>
      </c>
      <c r="Y9" s="191" t="s">
        <v>119</v>
      </c>
      <c r="Z9" s="191" t="s">
        <v>119</v>
      </c>
      <c r="AA9" s="191" t="s">
        <v>119</v>
      </c>
      <c r="AB9" s="191" t="str">
        <f>G9</f>
        <v>Конкурентный предварительный отбор
на право заключения соглашений на разработку проектной и рабочей документации, выполнение кадастровых работ и инженерных изысканий в рамках исполнения мероприятий по договорам подряда</v>
      </c>
      <c r="AC9" s="191" t="s">
        <v>120</v>
      </c>
      <c r="AD9" s="203">
        <v>796</v>
      </c>
      <c r="AE9" s="203" t="s">
        <v>121</v>
      </c>
      <c r="AF9" s="203">
        <v>1</v>
      </c>
      <c r="AG9" s="204">
        <v>63000000006</v>
      </c>
      <c r="AH9" s="203" t="s">
        <v>122</v>
      </c>
      <c r="AI9" s="214">
        <v>45792</v>
      </c>
      <c r="AJ9" s="214">
        <v>45792</v>
      </c>
      <c r="AK9" s="214">
        <v>46752</v>
      </c>
      <c r="AL9" s="191" t="s">
        <v>264</v>
      </c>
      <c r="AM9" s="203" t="s">
        <v>119</v>
      </c>
      <c r="AN9" s="203" t="s">
        <v>119</v>
      </c>
      <c r="AO9" s="203" t="s">
        <v>119</v>
      </c>
      <c r="AP9" s="203" t="s">
        <v>119</v>
      </c>
      <c r="AQ9" s="203" t="s">
        <v>119</v>
      </c>
      <c r="AR9" s="203" t="s">
        <v>119</v>
      </c>
      <c r="AS9" s="203" t="s">
        <v>119</v>
      </c>
      <c r="AT9" s="203" t="s">
        <v>119</v>
      </c>
      <c r="AU9" s="203" t="s">
        <v>119</v>
      </c>
      <c r="AV9" s="203" t="s">
        <v>119</v>
      </c>
      <c r="AW9" s="203" t="s">
        <v>119</v>
      </c>
      <c r="AX9" s="195"/>
      <c r="AY9" s="195"/>
      <c r="AZ9" s="195"/>
    </row>
    <row r="10" spans="1:52" s="36" customFormat="1" ht="88.5" customHeight="1" x14ac:dyDescent="0.25">
      <c r="A10" s="43">
        <v>1</v>
      </c>
      <c r="B10" s="191">
        <v>34</v>
      </c>
      <c r="C10" s="45" t="s">
        <v>110</v>
      </c>
      <c r="D10" s="45" t="s">
        <v>110</v>
      </c>
      <c r="E10" s="197" t="s">
        <v>111</v>
      </c>
      <c r="F10" s="43">
        <v>1</v>
      </c>
      <c r="G10" s="44" t="s">
        <v>266</v>
      </c>
      <c r="H10" s="43" t="s">
        <v>267</v>
      </c>
      <c r="I10" s="199" t="s">
        <v>268</v>
      </c>
      <c r="J10" s="47">
        <v>1</v>
      </c>
      <c r="K10" s="43"/>
      <c r="L10" s="43"/>
      <c r="M10" s="44" t="s">
        <v>135</v>
      </c>
      <c r="N10" s="191" t="s">
        <v>116</v>
      </c>
      <c r="O10" s="44"/>
      <c r="P10" s="44"/>
      <c r="Q10" s="101">
        <f t="shared" si="0"/>
        <v>18.837008333333337</v>
      </c>
      <c r="R10" s="58">
        <v>22.604410000000001</v>
      </c>
      <c r="S10" s="54" t="s">
        <v>150</v>
      </c>
      <c r="T10" s="44" t="s">
        <v>110</v>
      </c>
      <c r="U10" s="44" t="s">
        <v>118</v>
      </c>
      <c r="V10" s="72">
        <v>45758</v>
      </c>
      <c r="W10" s="72">
        <v>45768</v>
      </c>
      <c r="X10" s="44" t="s">
        <v>119</v>
      </c>
      <c r="Y10" s="44" t="s">
        <v>119</v>
      </c>
      <c r="Z10" s="44" t="s">
        <v>119</v>
      </c>
      <c r="AA10" s="44" t="s">
        <v>119</v>
      </c>
      <c r="AB10" s="44" t="str">
        <f t="shared" ref="AB10" si="1">G10</f>
        <v>Строительно–монтажные и пусконаладочные работы по объекту: «Монтаж ПУ в РУ- 0,4 кВ ТП №4, г. Саратов, пр-т 50 лет Октября, 101, литер Ж для нежилого помещения к.н. 64:48:040803:1897 (дог. ТП № 33/ТП/2025 – Михайлов А.А.)»</v>
      </c>
      <c r="AC10" s="44" t="s">
        <v>120</v>
      </c>
      <c r="AD10" s="203">
        <v>796</v>
      </c>
      <c r="AE10" s="203" t="s">
        <v>121</v>
      </c>
      <c r="AF10" s="44">
        <v>1</v>
      </c>
      <c r="AG10" s="73">
        <v>63000000003</v>
      </c>
      <c r="AH10" s="44" t="s">
        <v>122</v>
      </c>
      <c r="AI10" s="72">
        <v>45788</v>
      </c>
      <c r="AJ10" s="72">
        <v>45788</v>
      </c>
      <c r="AK10" s="72">
        <v>45789</v>
      </c>
      <c r="AL10" s="44">
        <v>2025</v>
      </c>
      <c r="AM10" s="44" t="s">
        <v>119</v>
      </c>
      <c r="AN10" s="44" t="s">
        <v>119</v>
      </c>
      <c r="AO10" s="44" t="s">
        <v>119</v>
      </c>
      <c r="AP10" s="44" t="s">
        <v>119</v>
      </c>
      <c r="AQ10" s="44" t="s">
        <v>119</v>
      </c>
      <c r="AR10" s="44" t="s">
        <v>119</v>
      </c>
      <c r="AS10" s="44" t="s">
        <v>119</v>
      </c>
      <c r="AT10" s="44" t="s">
        <v>119</v>
      </c>
      <c r="AU10" s="44" t="s">
        <v>119</v>
      </c>
      <c r="AV10" s="44" t="s">
        <v>119</v>
      </c>
      <c r="AW10" s="44" t="s">
        <v>119</v>
      </c>
    </row>
    <row r="11" spans="1:52" s="36" customFormat="1" ht="88.5" customHeight="1" x14ac:dyDescent="0.25">
      <c r="A11" s="43">
        <v>1</v>
      </c>
      <c r="B11" s="191">
        <v>35</v>
      </c>
      <c r="C11" s="45" t="s">
        <v>110</v>
      </c>
      <c r="D11" s="45" t="s">
        <v>110</v>
      </c>
      <c r="E11" s="197" t="s">
        <v>111</v>
      </c>
      <c r="F11" s="43">
        <v>1</v>
      </c>
      <c r="G11" s="44" t="s">
        <v>269</v>
      </c>
      <c r="H11" s="43" t="s">
        <v>267</v>
      </c>
      <c r="I11" s="199" t="s">
        <v>268</v>
      </c>
      <c r="J11" s="47">
        <v>1</v>
      </c>
      <c r="K11" s="43"/>
      <c r="L11" s="43"/>
      <c r="M11" s="44" t="s">
        <v>135</v>
      </c>
      <c r="N11" s="191" t="s">
        <v>116</v>
      </c>
      <c r="O11" s="44"/>
      <c r="P11" s="44"/>
      <c r="Q11" s="101">
        <f t="shared" si="0"/>
        <v>16.404299999999999</v>
      </c>
      <c r="R11" s="58">
        <v>19.68516</v>
      </c>
      <c r="S11" s="54" t="s">
        <v>150</v>
      </c>
      <c r="T11" s="44" t="s">
        <v>110</v>
      </c>
      <c r="U11" s="44" t="s">
        <v>118</v>
      </c>
      <c r="V11" s="72">
        <v>45758</v>
      </c>
      <c r="W11" s="72">
        <v>45768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 t="shared" ref="AB11:AB12" si="2">G11</f>
        <v>Выполнение строительно-монтажных и пусконаладочных работ по объекту: «Монтаж ПУ по адресу: г. Саратов, Соколовая гора, СНТ "Сеча" уч.11 (дог. ТП № 37/ТП/2025 -  Иваник Л.В.)» .</v>
      </c>
      <c r="AC11" s="44" t="s">
        <v>120</v>
      </c>
      <c r="AD11" s="203">
        <v>796</v>
      </c>
      <c r="AE11" s="203" t="s">
        <v>121</v>
      </c>
      <c r="AF11" s="44">
        <v>1</v>
      </c>
      <c r="AG11" s="73">
        <v>63000000003</v>
      </c>
      <c r="AH11" s="44" t="s">
        <v>122</v>
      </c>
      <c r="AI11" s="72">
        <v>45788</v>
      </c>
      <c r="AJ11" s="72">
        <v>45788</v>
      </c>
      <c r="AK11" s="72">
        <v>45789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119</v>
      </c>
    </row>
    <row r="12" spans="1:52" s="36" customFormat="1" ht="88.5" customHeight="1" x14ac:dyDescent="0.25">
      <c r="A12" s="43">
        <v>1</v>
      </c>
      <c r="B12" s="191">
        <v>36</v>
      </c>
      <c r="C12" s="45" t="s">
        <v>110</v>
      </c>
      <c r="D12" s="45" t="s">
        <v>110</v>
      </c>
      <c r="E12" s="197" t="s">
        <v>111</v>
      </c>
      <c r="F12" s="43">
        <v>1</v>
      </c>
      <c r="G12" s="44" t="s">
        <v>270</v>
      </c>
      <c r="H12" s="43" t="s">
        <v>267</v>
      </c>
      <c r="I12" s="199" t="s">
        <v>268</v>
      </c>
      <c r="J12" s="47">
        <v>1</v>
      </c>
      <c r="K12" s="43"/>
      <c r="L12" s="43"/>
      <c r="M12" s="44" t="s">
        <v>135</v>
      </c>
      <c r="N12" s="191" t="s">
        <v>116</v>
      </c>
      <c r="O12" s="44"/>
      <c r="P12" s="44"/>
      <c r="Q12" s="101">
        <f t="shared" si="0"/>
        <v>16.404299999999999</v>
      </c>
      <c r="R12" s="58">
        <v>19.68516</v>
      </c>
      <c r="S12" s="54" t="s">
        <v>150</v>
      </c>
      <c r="T12" s="44" t="s">
        <v>110</v>
      </c>
      <c r="U12" s="44" t="s">
        <v>118</v>
      </c>
      <c r="V12" s="72">
        <v>45758</v>
      </c>
      <c r="W12" s="72">
        <v>45768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 t="shared" si="2"/>
        <v xml:space="preserve">Выполнение строительно-монтажных и пусконаладочных работ по объекту: 
«Монтаж ПУ по адресу: г. Саратов, Соколовая гора, СНТ "Нефтяник-34", уч. 35, к.н. 64:48:010141:1214 (дог. ТП № 24/ТП/2024 – Нагурная В.Н.)»
</v>
      </c>
      <c r="AC12" s="44" t="s">
        <v>120</v>
      </c>
      <c r="AD12" s="203">
        <v>796</v>
      </c>
      <c r="AE12" s="203" t="s">
        <v>121</v>
      </c>
      <c r="AF12" s="44">
        <v>1</v>
      </c>
      <c r="AG12" s="73">
        <v>63000000003</v>
      </c>
      <c r="AH12" s="44" t="s">
        <v>122</v>
      </c>
      <c r="AI12" s="72">
        <v>45788</v>
      </c>
      <c r="AJ12" s="72">
        <v>45788</v>
      </c>
      <c r="AK12" s="72">
        <v>45817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119</v>
      </c>
    </row>
    <row r="13" spans="1:52" s="36" customFormat="1" ht="97.5" customHeight="1" x14ac:dyDescent="0.25">
      <c r="A13" s="43">
        <v>1</v>
      </c>
      <c r="B13" s="191">
        <v>37</v>
      </c>
      <c r="C13" s="45" t="s">
        <v>110</v>
      </c>
      <c r="D13" s="45" t="s">
        <v>110</v>
      </c>
      <c r="E13" s="197" t="s">
        <v>111</v>
      </c>
      <c r="F13" s="43">
        <v>1</v>
      </c>
      <c r="G13" s="44" t="s">
        <v>271</v>
      </c>
      <c r="H13" s="43" t="s">
        <v>267</v>
      </c>
      <c r="I13" s="199" t="s">
        <v>268</v>
      </c>
      <c r="J13" s="47">
        <v>1</v>
      </c>
      <c r="K13" s="43"/>
      <c r="L13" s="43"/>
      <c r="M13" s="44" t="s">
        <v>135</v>
      </c>
      <c r="N13" s="191" t="s">
        <v>116</v>
      </c>
      <c r="O13" s="44"/>
      <c r="P13" s="44"/>
      <c r="Q13" s="101">
        <f t="shared" si="0"/>
        <v>15.574333333333334</v>
      </c>
      <c r="R13" s="58">
        <v>18.6892</v>
      </c>
      <c r="S13" s="54" t="s">
        <v>150</v>
      </c>
      <c r="T13" s="44" t="s">
        <v>110</v>
      </c>
      <c r="U13" s="44" t="s">
        <v>118</v>
      </c>
      <c r="V13" s="72">
        <v>45775</v>
      </c>
      <c r="W13" s="72">
        <v>45789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 t="shared" ref="AB13:AB16" si="3">G13</f>
        <v>Строительно–монтажные и пусконаладочные работы по объекту Монтаж ПУ по адресу: Саратовская область, р-н Балаковский, Садоводческое товарищество "Химик-2", уч. 73, к.н. 64:05:130601:35 (дог. ТП № 43/ТП/2025 – Гладкова А.С.)»</v>
      </c>
      <c r="AC13" s="44" t="s">
        <v>120</v>
      </c>
      <c r="AD13" s="203">
        <v>796</v>
      </c>
      <c r="AE13" s="203" t="s">
        <v>121</v>
      </c>
      <c r="AF13" s="44">
        <v>1</v>
      </c>
      <c r="AG13" s="73">
        <v>63000000003</v>
      </c>
      <c r="AH13" s="44" t="s">
        <v>122</v>
      </c>
      <c r="AI13" s="72">
        <v>45799</v>
      </c>
      <c r="AJ13" s="72">
        <v>45799</v>
      </c>
      <c r="AK13" s="72">
        <v>45806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119</v>
      </c>
    </row>
    <row r="14" spans="1:52" ht="129.75" customHeight="1" x14ac:dyDescent="0.25">
      <c r="A14" s="43">
        <v>1</v>
      </c>
      <c r="B14" s="205">
        <v>38</v>
      </c>
      <c r="C14" s="45" t="s">
        <v>110</v>
      </c>
      <c r="D14" s="45" t="s">
        <v>110</v>
      </c>
      <c r="E14" s="206" t="s">
        <v>111</v>
      </c>
      <c r="F14" s="43">
        <v>1</v>
      </c>
      <c r="G14" s="44" t="s">
        <v>272</v>
      </c>
      <c r="H14" s="207" t="s">
        <v>275</v>
      </c>
      <c r="I14" s="207" t="s">
        <v>274</v>
      </c>
      <c r="J14" s="208">
        <v>2</v>
      </c>
      <c r="K14" s="9"/>
      <c r="L14" s="9"/>
      <c r="M14" s="44" t="s">
        <v>135</v>
      </c>
      <c r="N14" s="205" t="s">
        <v>116</v>
      </c>
      <c r="O14" s="9"/>
      <c r="P14" s="9"/>
      <c r="Q14" s="101">
        <f t="shared" si="0"/>
        <v>233644.11545000001</v>
      </c>
      <c r="R14" s="209">
        <v>280372.93854</v>
      </c>
      <c r="S14" s="44" t="s">
        <v>252</v>
      </c>
      <c r="T14" s="44" t="s">
        <v>110</v>
      </c>
      <c r="U14" s="44" t="s">
        <v>118</v>
      </c>
      <c r="V14" s="210">
        <v>45784</v>
      </c>
      <c r="W14" s="211">
        <v>45817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филиала ПАО «Россети Волга» – «Ульяновские распределительные сети» </v>
      </c>
      <c r="AC14" s="44" t="s">
        <v>120</v>
      </c>
      <c r="AD14" s="203">
        <v>796</v>
      </c>
      <c r="AE14" s="203" t="s">
        <v>121</v>
      </c>
      <c r="AF14" s="44">
        <v>1</v>
      </c>
      <c r="AG14" s="212">
        <v>73000000000</v>
      </c>
      <c r="AH14" s="11" t="s">
        <v>273</v>
      </c>
      <c r="AI14" s="215">
        <v>45838</v>
      </c>
      <c r="AJ14" s="215">
        <v>45838</v>
      </c>
      <c r="AK14" s="215">
        <v>46037</v>
      </c>
      <c r="AL14" s="216">
        <v>2026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119</v>
      </c>
    </row>
    <row r="15" spans="1:52" s="1" customFormat="1" ht="105.75" customHeight="1" x14ac:dyDescent="0.25">
      <c r="A15" s="43">
        <v>1</v>
      </c>
      <c r="B15" s="205">
        <v>55</v>
      </c>
      <c r="C15" s="45" t="s">
        <v>110</v>
      </c>
      <c r="D15" s="45" t="s">
        <v>110</v>
      </c>
      <c r="E15" s="206" t="s">
        <v>111</v>
      </c>
      <c r="F15" s="43">
        <v>1</v>
      </c>
      <c r="G15" s="44" t="s">
        <v>277</v>
      </c>
      <c r="H15" s="207" t="s">
        <v>275</v>
      </c>
      <c r="I15" s="207" t="s">
        <v>274</v>
      </c>
      <c r="J15" s="208">
        <v>1</v>
      </c>
      <c r="K15" s="9"/>
      <c r="L15" s="9"/>
      <c r="M15" s="44" t="s">
        <v>135</v>
      </c>
      <c r="N15" s="205" t="s">
        <v>116</v>
      </c>
      <c r="O15" s="9"/>
      <c r="P15" s="9"/>
      <c r="Q15" s="101">
        <f t="shared" si="0"/>
        <v>821433.94775833341</v>
      </c>
      <c r="R15" s="209">
        <v>985720.73731</v>
      </c>
      <c r="S15" s="44" t="s">
        <v>252</v>
      </c>
      <c r="T15" s="44" t="s">
        <v>110</v>
      </c>
      <c r="U15" s="44" t="s">
        <v>118</v>
      </c>
      <c r="V15" s="210">
        <v>45792</v>
      </c>
      <c r="W15" s="211">
        <v>45821</v>
      </c>
      <c r="X15" s="44" t="s">
        <v>119</v>
      </c>
      <c r="Y15" s="44" t="s">
        <v>119</v>
      </c>
      <c r="Z15" s="44" t="s">
        <v>119</v>
      </c>
      <c r="AA15" s="44" t="s">
        <v>119</v>
      </c>
      <c r="AB15" s="44" t="str">
        <f t="shared" si="3"/>
        <v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для нужд ПАО «Россети Волга»</v>
      </c>
      <c r="AC15" s="44" t="s">
        <v>120</v>
      </c>
      <c r="AD15" s="203">
        <v>796</v>
      </c>
      <c r="AE15" s="203" t="s">
        <v>121</v>
      </c>
      <c r="AF15" s="44">
        <v>1</v>
      </c>
      <c r="AG15" s="73">
        <v>63000000003</v>
      </c>
      <c r="AH15" s="44" t="s">
        <v>122</v>
      </c>
      <c r="AI15" s="215">
        <v>45842</v>
      </c>
      <c r="AJ15" s="215">
        <v>45842</v>
      </c>
      <c r="AK15" s="215">
        <v>46053</v>
      </c>
      <c r="AL15" s="216">
        <v>2026</v>
      </c>
      <c r="AM15" s="44" t="s">
        <v>119</v>
      </c>
      <c r="AN15" s="44" t="s">
        <v>119</v>
      </c>
      <c r="AO15" s="44" t="s">
        <v>119</v>
      </c>
      <c r="AP15" s="44" t="s">
        <v>119</v>
      </c>
      <c r="AQ15" s="44" t="s">
        <v>119</v>
      </c>
      <c r="AR15" s="44" t="s">
        <v>119</v>
      </c>
      <c r="AS15" s="44" t="s">
        <v>119</v>
      </c>
      <c r="AT15" s="44" t="s">
        <v>119</v>
      </c>
      <c r="AU15" s="44" t="s">
        <v>119</v>
      </c>
      <c r="AV15" s="44" t="s">
        <v>119</v>
      </c>
      <c r="AW15" s="44" t="s">
        <v>119</v>
      </c>
    </row>
    <row r="16" spans="1:52" s="1" customFormat="1" ht="118.5" customHeight="1" x14ac:dyDescent="0.25">
      <c r="A16" s="43">
        <v>1</v>
      </c>
      <c r="B16" s="205">
        <v>56</v>
      </c>
      <c r="C16" s="45" t="s">
        <v>110</v>
      </c>
      <c r="D16" s="45" t="s">
        <v>110</v>
      </c>
      <c r="E16" s="206" t="s">
        <v>111</v>
      </c>
      <c r="F16" s="43">
        <v>1</v>
      </c>
      <c r="G16" s="44" t="s">
        <v>276</v>
      </c>
      <c r="H16" s="207" t="s">
        <v>275</v>
      </c>
      <c r="I16" s="207" t="s">
        <v>274</v>
      </c>
      <c r="J16" s="208">
        <v>2</v>
      </c>
      <c r="K16" s="9"/>
      <c r="L16" s="9"/>
      <c r="M16" s="44" t="s">
        <v>135</v>
      </c>
      <c r="N16" s="205" t="s">
        <v>116</v>
      </c>
      <c r="O16" s="9"/>
      <c r="P16" s="9"/>
      <c r="Q16" s="101">
        <f t="shared" si="0"/>
        <v>373241.05360000004</v>
      </c>
      <c r="R16" s="209">
        <v>447889.26432000002</v>
      </c>
      <c r="S16" s="44" t="s">
        <v>252</v>
      </c>
      <c r="T16" s="44" t="s">
        <v>110</v>
      </c>
      <c r="U16" s="44" t="s">
        <v>118</v>
      </c>
      <c r="V16" s="210">
        <v>45792</v>
      </c>
      <c r="W16" s="211">
        <v>45821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tr">
        <f t="shared" si="3"/>
        <v xml:space="preserve">Разработка проектной и рабочей документации, выполнение строительно–монтажных и пусконаладочных работ по объекту «Установка приборов учета в соответствии с Федеральным законом от 27.12.2018 № 522-ФЗ  для нужд филиала ПАО «Россети Волга» – «Самарские РС» </v>
      </c>
      <c r="AC16" s="44" t="s">
        <v>120</v>
      </c>
      <c r="AD16" s="203">
        <v>796</v>
      </c>
      <c r="AE16" s="203" t="s">
        <v>121</v>
      </c>
      <c r="AF16" s="44">
        <v>1</v>
      </c>
      <c r="AG16" s="73">
        <v>36000000000</v>
      </c>
      <c r="AH16" s="44" t="s">
        <v>278</v>
      </c>
      <c r="AI16" s="215">
        <v>45842</v>
      </c>
      <c r="AJ16" s="215">
        <v>45842</v>
      </c>
      <c r="AK16" s="215">
        <v>46022</v>
      </c>
      <c r="AL16" s="216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119</v>
      </c>
    </row>
    <row r="17" spans="1:54" ht="102" x14ac:dyDescent="0.25">
      <c r="A17" s="43">
        <v>1</v>
      </c>
      <c r="B17" s="191">
        <v>63</v>
      </c>
      <c r="C17" s="45" t="s">
        <v>110</v>
      </c>
      <c r="D17" s="45" t="s">
        <v>110</v>
      </c>
      <c r="E17" s="197" t="s">
        <v>111</v>
      </c>
      <c r="F17" s="43">
        <v>1</v>
      </c>
      <c r="G17" s="44" t="s">
        <v>279</v>
      </c>
      <c r="H17" s="43" t="s">
        <v>267</v>
      </c>
      <c r="I17" s="199" t="s">
        <v>268</v>
      </c>
      <c r="J17" s="47">
        <v>1</v>
      </c>
      <c r="K17" s="43"/>
      <c r="L17" s="43"/>
      <c r="M17" s="44" t="s">
        <v>135</v>
      </c>
      <c r="N17" s="191" t="s">
        <v>116</v>
      </c>
      <c r="O17" s="44"/>
      <c r="P17" s="44"/>
      <c r="Q17" s="101">
        <f t="shared" si="0"/>
        <v>16.404299999999999</v>
      </c>
      <c r="R17" s="58">
        <v>19.68516</v>
      </c>
      <c r="S17" s="54" t="s">
        <v>150</v>
      </c>
      <c r="T17" s="44" t="s">
        <v>110</v>
      </c>
      <c r="U17" s="44" t="s">
        <v>118</v>
      </c>
      <c r="V17" s="72">
        <v>45805</v>
      </c>
      <c r="W17" s="72">
        <v>45813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 t="shared" ref="AB17" si="4">G17</f>
        <v xml:space="preserve">Строительно–монтажные и пусконаладочные работы по объекту: 
«Монтаж ПУ по адресу: г. Саратов, ул. Малая Сеченская, б/н в Волжском р–не, к.н. 64:48:010140:2454 (дог. ТП № 47/ТП/2025 – Авдеева Ю.А.)»
</v>
      </c>
      <c r="AC17" s="44" t="s">
        <v>120</v>
      </c>
      <c r="AD17" s="203">
        <v>796</v>
      </c>
      <c r="AE17" s="203" t="s">
        <v>121</v>
      </c>
      <c r="AF17" s="44">
        <v>1</v>
      </c>
      <c r="AG17" s="73">
        <v>63000000003</v>
      </c>
      <c r="AH17" s="44" t="s">
        <v>122</v>
      </c>
      <c r="AI17" s="72">
        <v>45824</v>
      </c>
      <c r="AJ17" s="72">
        <v>45824</v>
      </c>
      <c r="AK17" s="72">
        <v>45834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119</v>
      </c>
    </row>
    <row r="18" spans="1:54" ht="102" x14ac:dyDescent="0.25">
      <c r="A18" s="43">
        <v>1</v>
      </c>
      <c r="B18" s="191">
        <v>64</v>
      </c>
      <c r="C18" s="45" t="s">
        <v>110</v>
      </c>
      <c r="D18" s="45" t="s">
        <v>110</v>
      </c>
      <c r="E18" s="197" t="s">
        <v>111</v>
      </c>
      <c r="F18" s="43">
        <v>1</v>
      </c>
      <c r="G18" s="44" t="s">
        <v>280</v>
      </c>
      <c r="H18" s="43" t="s">
        <v>267</v>
      </c>
      <c r="I18" s="199" t="s">
        <v>268</v>
      </c>
      <c r="J18" s="47">
        <v>1</v>
      </c>
      <c r="K18" s="43"/>
      <c r="L18" s="43"/>
      <c r="M18" s="44" t="s">
        <v>135</v>
      </c>
      <c r="N18" s="191" t="s">
        <v>116</v>
      </c>
      <c r="O18" s="44"/>
      <c r="P18" s="44"/>
      <c r="Q18" s="101">
        <f t="shared" si="0"/>
        <v>15.574333333333334</v>
      </c>
      <c r="R18" s="58">
        <v>18.6892</v>
      </c>
      <c r="S18" s="54" t="s">
        <v>150</v>
      </c>
      <c r="T18" s="44" t="s">
        <v>110</v>
      </c>
      <c r="U18" s="44" t="s">
        <v>118</v>
      </c>
      <c r="V18" s="72">
        <v>45806</v>
      </c>
      <c r="W18" s="72">
        <v>45814</v>
      </c>
      <c r="X18" s="44" t="s">
        <v>119</v>
      </c>
      <c r="Y18" s="44" t="s">
        <v>119</v>
      </c>
      <c r="Z18" s="44" t="s">
        <v>119</v>
      </c>
      <c r="AA18" s="44" t="s">
        <v>119</v>
      </c>
      <c r="AB18" s="44" t="str">
        <f t="shared" ref="AB18:AB19" si="5">G18</f>
        <v>Выполнение строительно – монтажных и пусконаладочных работ по объекту: «Монтаж ПУ по адресу: Саратовская область, р–н Балаковский, Красноярское МО, СНТ "Химик–2", уч. № 1083, к.н. 64:05:130601:228 (дог. ТП                                № 49/ТП/2025 – Калашникова М.Н.)».</v>
      </c>
      <c r="AC18" s="44" t="s">
        <v>120</v>
      </c>
      <c r="AD18" s="203">
        <v>796</v>
      </c>
      <c r="AE18" s="203" t="s">
        <v>121</v>
      </c>
      <c r="AF18" s="44">
        <v>1</v>
      </c>
      <c r="AG18" s="73">
        <v>63000000003</v>
      </c>
      <c r="AH18" s="44" t="s">
        <v>122</v>
      </c>
      <c r="AI18" s="72">
        <v>45825</v>
      </c>
      <c r="AJ18" s="72">
        <v>45825</v>
      </c>
      <c r="AK18" s="72">
        <v>45838</v>
      </c>
      <c r="AL18" s="44">
        <v>2025</v>
      </c>
      <c r="AM18" s="44" t="s">
        <v>119</v>
      </c>
      <c r="AN18" s="44" t="s">
        <v>119</v>
      </c>
      <c r="AO18" s="44" t="s">
        <v>119</v>
      </c>
      <c r="AP18" s="44" t="s">
        <v>119</v>
      </c>
      <c r="AQ18" s="44" t="s">
        <v>119</v>
      </c>
      <c r="AR18" s="44" t="s">
        <v>119</v>
      </c>
      <c r="AS18" s="44" t="s">
        <v>119</v>
      </c>
      <c r="AT18" s="44" t="s">
        <v>119</v>
      </c>
      <c r="AU18" s="44" t="s">
        <v>119</v>
      </c>
      <c r="AV18" s="44" t="s">
        <v>119</v>
      </c>
      <c r="AW18" s="44" t="s">
        <v>119</v>
      </c>
    </row>
    <row r="19" spans="1:54" ht="114.75" x14ac:dyDescent="0.25">
      <c r="A19" s="43">
        <v>1</v>
      </c>
      <c r="B19" s="205">
        <v>62</v>
      </c>
      <c r="C19" s="45" t="s">
        <v>110</v>
      </c>
      <c r="D19" s="45" t="s">
        <v>110</v>
      </c>
      <c r="E19" s="206" t="s">
        <v>111</v>
      </c>
      <c r="F19" s="43">
        <v>1</v>
      </c>
      <c r="G19" s="44" t="s">
        <v>281</v>
      </c>
      <c r="H19" s="124" t="s">
        <v>113</v>
      </c>
      <c r="I19" s="124" t="s">
        <v>127</v>
      </c>
      <c r="J19" s="208">
        <v>1</v>
      </c>
      <c r="K19" s="9"/>
      <c r="L19" s="9"/>
      <c r="M19" s="44" t="s">
        <v>135</v>
      </c>
      <c r="N19" s="205" t="s">
        <v>116</v>
      </c>
      <c r="O19" s="9"/>
      <c r="P19" s="9"/>
      <c r="Q19" s="101">
        <f t="shared" si="0"/>
        <v>1444.7769583333334</v>
      </c>
      <c r="R19" s="209">
        <v>1733.73235</v>
      </c>
      <c r="S19" s="44" t="s">
        <v>252</v>
      </c>
      <c r="T19" s="44" t="s">
        <v>110</v>
      </c>
      <c r="U19" s="44" t="s">
        <v>118</v>
      </c>
      <c r="V19" s="210">
        <v>45806</v>
      </c>
      <c r="W19" s="211">
        <v>45824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 t="shared" si="5"/>
        <v>Выполнение работ «под ключ» по объекту: «Строительство отпайки ВЛ–6 кВ ф. 610 РП–1 ПС 35/6 «Соколовогорская», установка КТП–6/0,4 кВ и строительство ВЛ–0,4 кВ по адресу: г. Саратов, Волжский район, ул. Большая Сеченская (дог. ТП № 32/ТП/2025 – Корнилова Н.Р., № 40/ТП/2025 – Штакал В.В.)».</v>
      </c>
      <c r="AC19" s="44" t="s">
        <v>120</v>
      </c>
      <c r="AD19" s="203">
        <v>796</v>
      </c>
      <c r="AE19" s="203" t="s">
        <v>121</v>
      </c>
      <c r="AF19" s="44">
        <v>1</v>
      </c>
      <c r="AG19" s="73">
        <v>36000000000</v>
      </c>
      <c r="AH19" s="44" t="s">
        <v>278</v>
      </c>
      <c r="AI19" s="215">
        <v>45845</v>
      </c>
      <c r="AJ19" s="215">
        <v>45845</v>
      </c>
      <c r="AK19" s="215">
        <v>45930</v>
      </c>
      <c r="AL19" s="216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119</v>
      </c>
    </row>
    <row r="20" spans="1:54" s="1" customFormat="1" ht="73.5" customHeight="1" x14ac:dyDescent="0.25">
      <c r="A20" s="43">
        <v>1</v>
      </c>
      <c r="B20" s="205">
        <v>65</v>
      </c>
      <c r="C20" s="45" t="s">
        <v>110</v>
      </c>
      <c r="D20" s="45" t="s">
        <v>110</v>
      </c>
      <c r="E20" s="206" t="s">
        <v>111</v>
      </c>
      <c r="F20" s="43">
        <v>1</v>
      </c>
      <c r="G20" s="44" t="s">
        <v>282</v>
      </c>
      <c r="H20" s="124" t="s">
        <v>113</v>
      </c>
      <c r="I20" s="124" t="s">
        <v>127</v>
      </c>
      <c r="J20" s="208">
        <v>1</v>
      </c>
      <c r="K20" s="9"/>
      <c r="L20" s="9"/>
      <c r="M20" s="44" t="s">
        <v>135</v>
      </c>
      <c r="N20" s="205" t="s">
        <v>116</v>
      </c>
      <c r="O20" s="9"/>
      <c r="P20" s="9"/>
      <c r="Q20" s="101">
        <f t="shared" ref="Q20" si="6">R20/1.2</f>
        <v>206.98496666666668</v>
      </c>
      <c r="R20" s="209">
        <v>248.38195999999999</v>
      </c>
      <c r="S20" s="44" t="s">
        <v>252</v>
      </c>
      <c r="T20" s="44" t="s">
        <v>110</v>
      </c>
      <c r="U20" s="44" t="s">
        <v>118</v>
      </c>
      <c r="V20" s="210">
        <v>45810</v>
      </c>
      <c r="W20" s="211">
        <v>45826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tr">
        <f t="shared" ref="AB20" si="7">G20</f>
        <v>Выполнение работ «под ключ» по объекту: «Строительство ВЛ–0,4 кВ в г. Саратов, Волжский район, ул. Малая Сеченская (дог. ТП № 48/ТП/2025 – Давыдова Г.А.)»</v>
      </c>
      <c r="AC20" s="44" t="s">
        <v>120</v>
      </c>
      <c r="AD20" s="203">
        <v>796</v>
      </c>
      <c r="AE20" s="203" t="s">
        <v>121</v>
      </c>
      <c r="AF20" s="44">
        <v>1</v>
      </c>
      <c r="AG20" s="73">
        <v>36000000000</v>
      </c>
      <c r="AH20" s="44" t="s">
        <v>278</v>
      </c>
      <c r="AI20" s="215">
        <v>45847</v>
      </c>
      <c r="AJ20" s="215">
        <v>45847</v>
      </c>
      <c r="AK20" s="215">
        <v>45982</v>
      </c>
      <c r="AL20" s="216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119</v>
      </c>
    </row>
    <row r="21" spans="1:54" s="1" customFormat="1" ht="93" customHeight="1" x14ac:dyDescent="0.25">
      <c r="A21" s="43">
        <v>1</v>
      </c>
      <c r="B21" s="205">
        <v>66</v>
      </c>
      <c r="C21" s="45" t="s">
        <v>110</v>
      </c>
      <c r="D21" s="45" t="s">
        <v>110</v>
      </c>
      <c r="E21" s="206" t="s">
        <v>111</v>
      </c>
      <c r="F21" s="43">
        <v>1</v>
      </c>
      <c r="G21" s="44" t="s">
        <v>283</v>
      </c>
      <c r="H21" s="124" t="s">
        <v>113</v>
      </c>
      <c r="I21" s="124" t="s">
        <v>127</v>
      </c>
      <c r="J21" s="208">
        <v>1</v>
      </c>
      <c r="K21" s="9"/>
      <c r="L21" s="9"/>
      <c r="M21" s="44" t="s">
        <v>135</v>
      </c>
      <c r="N21" s="205" t="s">
        <v>116</v>
      </c>
      <c r="O21" s="9"/>
      <c r="P21" s="9"/>
      <c r="Q21" s="101">
        <f t="shared" ref="Q21:Q23" si="8">R21/1.2</f>
        <v>546.72562500000004</v>
      </c>
      <c r="R21" s="209">
        <v>656.07074999999998</v>
      </c>
      <c r="S21" s="44" t="s">
        <v>252</v>
      </c>
      <c r="T21" s="44" t="s">
        <v>110</v>
      </c>
      <c r="U21" s="44" t="s">
        <v>118</v>
      </c>
      <c r="V21" s="210">
        <v>45810</v>
      </c>
      <c r="W21" s="211">
        <v>45826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9">G21</f>
        <v>Выполнение работ «под ключ» по объекту: «Строительство КВЛ–0,4 кВ от РУ–0,4 кВ КТП–538 6/0,4 кВ по адресу: Саратовская область, Энгельсский р–н, Красноярское МО, АО «Новое» (дог. ТП № 45/ТП/2025, № 46/ТП/2025 – ИП Волков А.А.)»</v>
      </c>
      <c r="AC21" s="44" t="s">
        <v>120</v>
      </c>
      <c r="AD21" s="203">
        <v>796</v>
      </c>
      <c r="AE21" s="203" t="s">
        <v>121</v>
      </c>
      <c r="AF21" s="44">
        <v>1</v>
      </c>
      <c r="AG21" s="73">
        <v>36000000000</v>
      </c>
      <c r="AH21" s="44" t="s">
        <v>278</v>
      </c>
      <c r="AI21" s="215">
        <v>45847</v>
      </c>
      <c r="AJ21" s="215">
        <v>45847</v>
      </c>
      <c r="AK21" s="215">
        <v>45974</v>
      </c>
      <c r="AL21" s="216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119</v>
      </c>
    </row>
    <row r="22" spans="1:54" s="1" customFormat="1" ht="93" customHeight="1" x14ac:dyDescent="0.25">
      <c r="A22" s="43">
        <v>1</v>
      </c>
      <c r="B22" s="205">
        <v>67</v>
      </c>
      <c r="C22" s="45" t="s">
        <v>110</v>
      </c>
      <c r="D22" s="45" t="s">
        <v>110</v>
      </c>
      <c r="E22" s="206" t="s">
        <v>111</v>
      </c>
      <c r="F22" s="43">
        <v>1</v>
      </c>
      <c r="G22" s="44" t="s">
        <v>284</v>
      </c>
      <c r="H22" s="124" t="s">
        <v>287</v>
      </c>
      <c r="I22" s="124" t="s">
        <v>286</v>
      </c>
      <c r="J22" s="208">
        <v>1</v>
      </c>
      <c r="K22" s="9"/>
      <c r="L22" s="9"/>
      <c r="M22" s="44" t="s">
        <v>135</v>
      </c>
      <c r="N22" s="205" t="s">
        <v>285</v>
      </c>
      <c r="O22" s="9"/>
      <c r="P22" s="9"/>
      <c r="Q22" s="101">
        <f t="shared" si="8"/>
        <v>22.5</v>
      </c>
      <c r="R22" s="209">
        <v>27</v>
      </c>
      <c r="S22" s="44" t="s">
        <v>150</v>
      </c>
      <c r="T22" s="44" t="s">
        <v>110</v>
      </c>
      <c r="U22" s="44" t="s">
        <v>118</v>
      </c>
      <c r="V22" s="210">
        <v>45813</v>
      </c>
      <c r="W22" s="211">
        <v>45824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tr">
        <f t="shared" ref="AB22:AB23" si="10">G22</f>
        <v>Поставка фискального накопителя</v>
      </c>
      <c r="AC22" s="44" t="s">
        <v>120</v>
      </c>
      <c r="AD22" s="203">
        <v>796</v>
      </c>
      <c r="AE22" s="203" t="s">
        <v>121</v>
      </c>
      <c r="AF22" s="44">
        <v>1</v>
      </c>
      <c r="AG22" s="73">
        <v>63000000003</v>
      </c>
      <c r="AH22" s="44" t="s">
        <v>122</v>
      </c>
      <c r="AI22" s="215">
        <v>45845</v>
      </c>
      <c r="AJ22" s="215">
        <v>45845</v>
      </c>
      <c r="AK22" s="215">
        <v>45869</v>
      </c>
      <c r="AL22" s="216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119</v>
      </c>
    </row>
    <row r="23" spans="1:54" ht="114.75" x14ac:dyDescent="0.25">
      <c r="A23" s="43">
        <v>1</v>
      </c>
      <c r="B23" s="191">
        <v>68</v>
      </c>
      <c r="C23" s="45" t="s">
        <v>110</v>
      </c>
      <c r="D23" s="45" t="s">
        <v>110</v>
      </c>
      <c r="E23" s="197" t="s">
        <v>111</v>
      </c>
      <c r="F23" s="43">
        <v>1</v>
      </c>
      <c r="G23" s="44" t="s">
        <v>288</v>
      </c>
      <c r="H23" s="43" t="s">
        <v>267</v>
      </c>
      <c r="I23" s="199" t="s">
        <v>268</v>
      </c>
      <c r="J23" s="47">
        <v>1</v>
      </c>
      <c r="K23" s="43"/>
      <c r="L23" s="43"/>
      <c r="M23" s="44" t="s">
        <v>135</v>
      </c>
      <c r="N23" s="191" t="s">
        <v>116</v>
      </c>
      <c r="O23" s="44"/>
      <c r="P23" s="44"/>
      <c r="Q23" s="101">
        <f t="shared" si="8"/>
        <v>15.574333333333334</v>
      </c>
      <c r="R23" s="58">
        <v>18.6892</v>
      </c>
      <c r="S23" s="54" t="s">
        <v>150</v>
      </c>
      <c r="T23" s="44" t="s">
        <v>110</v>
      </c>
      <c r="U23" s="44" t="s">
        <v>118</v>
      </c>
      <c r="V23" s="72">
        <v>45817</v>
      </c>
      <c r="W23" s="72">
        <v>45824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tr">
        <f t="shared" si="10"/>
        <v>Выполнение строительно – монтажных и пусконаладочных работ по объекту: «Монтаж ПУ по адресу: Саратовская область, Балаковский м. р–н, Быково–Отрогское с.п., тер. СНТ "Химик–2", ул. Верхняя, з/у 12, к.н. 64:05:131001:455 (дог. ТП № 51/ТП/2025 – Чипизубов А.В.)».</v>
      </c>
      <c r="AC23" s="44" t="s">
        <v>120</v>
      </c>
      <c r="AD23" s="203">
        <v>796</v>
      </c>
      <c r="AE23" s="203" t="s">
        <v>121</v>
      </c>
      <c r="AF23" s="44">
        <v>1</v>
      </c>
      <c r="AG23" s="73">
        <v>63000000003</v>
      </c>
      <c r="AH23" s="44" t="s">
        <v>122</v>
      </c>
      <c r="AI23" s="72">
        <v>45838</v>
      </c>
      <c r="AJ23" s="72">
        <v>45838</v>
      </c>
      <c r="AK23" s="72">
        <v>45847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119</v>
      </c>
    </row>
    <row r="24" spans="1:54" s="1" customFormat="1" ht="114.75" x14ac:dyDescent="0.25">
      <c r="A24" s="43">
        <v>1</v>
      </c>
      <c r="B24" s="191">
        <v>69</v>
      </c>
      <c r="C24" s="45" t="s">
        <v>110</v>
      </c>
      <c r="D24" s="45" t="s">
        <v>110</v>
      </c>
      <c r="E24" s="197" t="s">
        <v>111</v>
      </c>
      <c r="F24" s="43">
        <v>1</v>
      </c>
      <c r="G24" s="44" t="s">
        <v>289</v>
      </c>
      <c r="H24" s="43" t="s">
        <v>267</v>
      </c>
      <c r="I24" s="199" t="s">
        <v>268</v>
      </c>
      <c r="J24" s="47">
        <v>1</v>
      </c>
      <c r="K24" s="43"/>
      <c r="L24" s="43"/>
      <c r="M24" s="44" t="s">
        <v>135</v>
      </c>
      <c r="N24" s="191" t="s">
        <v>116</v>
      </c>
      <c r="O24" s="44"/>
      <c r="P24" s="44"/>
      <c r="Q24" s="101">
        <f>R24/1.2</f>
        <v>26.633550000000003</v>
      </c>
      <c r="R24" s="58">
        <v>31.960260000000002</v>
      </c>
      <c r="S24" s="54" t="s">
        <v>150</v>
      </c>
      <c r="T24" s="44" t="s">
        <v>110</v>
      </c>
      <c r="U24" s="44" t="s">
        <v>118</v>
      </c>
      <c r="V24" s="72">
        <v>45819</v>
      </c>
      <c r="W24" s="72">
        <v>45828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tr">
        <f t="shared" ref="AB24" si="11">G24</f>
        <v>Выполнение строительно–монтажных и пусконаладочных работ по объекту: «Монтаж ПУ в РУ 0,4 кВ ТП № 4, г. Саратов, пр–т 50 лет Октября, 101, литер Ж для нежилого помещения к.н. 64:48:040803:2301 (дог. ТП № 52/ТП/2025 – ИП Мухамеджанов Р.Я.)».</v>
      </c>
      <c r="AC24" s="44" t="s">
        <v>120</v>
      </c>
      <c r="AD24" s="203">
        <v>796</v>
      </c>
      <c r="AE24" s="203" t="s">
        <v>121</v>
      </c>
      <c r="AF24" s="44">
        <v>1</v>
      </c>
      <c r="AG24" s="73">
        <v>63000000003</v>
      </c>
      <c r="AH24" s="44" t="s">
        <v>122</v>
      </c>
      <c r="AI24" s="72">
        <v>45838</v>
      </c>
      <c r="AJ24" s="72">
        <v>45838</v>
      </c>
      <c r="AK24" s="72">
        <v>45852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119</v>
      </c>
    </row>
    <row r="25" spans="1:54" s="1" customFormat="1" ht="114.75" x14ac:dyDescent="0.25">
      <c r="A25" s="43">
        <v>1</v>
      </c>
      <c r="B25" s="191">
        <v>70</v>
      </c>
      <c r="C25" s="45" t="s">
        <v>110</v>
      </c>
      <c r="D25" s="45" t="s">
        <v>110</v>
      </c>
      <c r="E25" s="197" t="s">
        <v>111</v>
      </c>
      <c r="F25" s="43">
        <v>1</v>
      </c>
      <c r="G25" s="44" t="s">
        <v>290</v>
      </c>
      <c r="H25" s="43" t="s">
        <v>267</v>
      </c>
      <c r="I25" s="199" t="s">
        <v>268</v>
      </c>
      <c r="J25" s="47">
        <v>1</v>
      </c>
      <c r="K25" s="43"/>
      <c r="L25" s="43"/>
      <c r="M25" s="44" t="s">
        <v>135</v>
      </c>
      <c r="N25" s="191" t="s">
        <v>116</v>
      </c>
      <c r="O25" s="44"/>
      <c r="P25" s="44"/>
      <c r="Q25" s="101">
        <f t="shared" ref="Q25" si="12">R25/1.2</f>
        <v>171.84976666666668</v>
      </c>
      <c r="R25" s="58">
        <v>206.21972</v>
      </c>
      <c r="S25" s="54" t="s">
        <v>150</v>
      </c>
      <c r="T25" s="44" t="s">
        <v>110</v>
      </c>
      <c r="U25" s="44" t="s">
        <v>118</v>
      </c>
      <c r="V25" s="72">
        <v>45828</v>
      </c>
      <c r="W25" s="72">
        <v>45848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tr">
        <f t="shared" ref="AB25" si="13">G25</f>
        <v xml:space="preserve">Выполнение строительно–монтажных и пусконаладочных работ по объекту: «Монтаж ПУ с заменой транcформаторов тока по адресу: Саратовская область, п.Михайловский РФ РП 10 кВ (дог. ТП № 20/ТП/2024 - ФГУП "ФЭО" филиала "Экотехнопарк "Михайловский")» </v>
      </c>
      <c r="AC25" s="44" t="s">
        <v>120</v>
      </c>
      <c r="AD25" s="203">
        <v>796</v>
      </c>
      <c r="AE25" s="203" t="s">
        <v>121</v>
      </c>
      <c r="AF25" s="44">
        <v>1</v>
      </c>
      <c r="AG25" s="73">
        <v>63000000003</v>
      </c>
      <c r="AH25" s="44" t="s">
        <v>122</v>
      </c>
      <c r="AI25" s="72">
        <v>45868</v>
      </c>
      <c r="AJ25" s="72">
        <v>45868</v>
      </c>
      <c r="AK25" s="72">
        <v>46001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119</v>
      </c>
    </row>
    <row r="26" spans="1:54" s="130" customFormat="1" ht="55.5" customHeight="1" x14ac:dyDescent="0.25">
      <c r="A26" s="111">
        <v>7</v>
      </c>
      <c r="B26" s="109">
        <v>71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221</v>
      </c>
      <c r="H26" s="111" t="s">
        <v>222</v>
      </c>
      <c r="I26" s="111" t="s">
        <v>214</v>
      </c>
      <c r="J26" s="125">
        <v>1</v>
      </c>
      <c r="K26" s="111"/>
      <c r="L26" s="111"/>
      <c r="M26" s="109" t="s">
        <v>135</v>
      </c>
      <c r="N26" s="109" t="s">
        <v>136</v>
      </c>
      <c r="O26" s="111"/>
      <c r="P26" s="111"/>
      <c r="Q26" s="154">
        <v>2130</v>
      </c>
      <c r="R26" s="154">
        <v>2130</v>
      </c>
      <c r="S26" s="131" t="s">
        <v>125</v>
      </c>
      <c r="T26" s="109" t="s">
        <v>110</v>
      </c>
      <c r="U26" s="109" t="s">
        <v>118</v>
      </c>
      <c r="V26" s="164">
        <v>45835</v>
      </c>
      <c r="W26" s="164">
        <v>45859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">
        <v>292</v>
      </c>
      <c r="AC26" s="109" t="s">
        <v>120</v>
      </c>
      <c r="AD26" s="127">
        <v>796</v>
      </c>
      <c r="AE26" s="127" t="s">
        <v>121</v>
      </c>
      <c r="AF26" s="127">
        <v>1</v>
      </c>
      <c r="AG26" s="73">
        <v>63000000003</v>
      </c>
      <c r="AH26" s="109" t="s">
        <v>122</v>
      </c>
      <c r="AI26" s="164">
        <v>45880</v>
      </c>
      <c r="AJ26" s="164">
        <v>45880</v>
      </c>
      <c r="AK26" s="164">
        <v>46965</v>
      </c>
      <c r="AL26" s="109" t="s">
        <v>291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  <c r="AX26" s="1"/>
      <c r="AY26" s="1"/>
      <c r="AZ26" s="1"/>
    </row>
    <row r="27" spans="1:54" s="175" customFormat="1" ht="53.25" customHeight="1" x14ac:dyDescent="0.25">
      <c r="A27" s="43">
        <v>7</v>
      </c>
      <c r="B27" s="44">
        <v>72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293</v>
      </c>
      <c r="H27" s="83" t="s">
        <v>255</v>
      </c>
      <c r="I27" s="43" t="s">
        <v>254</v>
      </c>
      <c r="J27" s="47">
        <v>1</v>
      </c>
      <c r="K27" s="43"/>
      <c r="L27" s="43"/>
      <c r="M27" s="44" t="s">
        <v>135</v>
      </c>
      <c r="N27" s="44" t="s">
        <v>136</v>
      </c>
      <c r="O27" s="85"/>
      <c r="P27" s="58"/>
      <c r="Q27" s="85">
        <f>R27/1.2</f>
        <v>175000</v>
      </c>
      <c r="R27" s="58">
        <v>210000</v>
      </c>
      <c r="S27" s="47" t="s">
        <v>252</v>
      </c>
      <c r="T27" s="109" t="s">
        <v>110</v>
      </c>
      <c r="U27" s="109" t="s">
        <v>118</v>
      </c>
      <c r="V27" s="164">
        <v>45835</v>
      </c>
      <c r="W27" s="217">
        <v>45868</v>
      </c>
      <c r="X27" s="72"/>
      <c r="Y27" s="72"/>
      <c r="Z27" s="44" t="s">
        <v>119</v>
      </c>
      <c r="AA27" s="44" t="s">
        <v>119</v>
      </c>
      <c r="AB27" s="44" t="str">
        <f>G27</f>
        <v xml:space="preserve">Поставка приборов учета и их комплектующих </v>
      </c>
      <c r="AC27" s="109" t="s">
        <v>120</v>
      </c>
      <c r="AD27" s="127">
        <v>796</v>
      </c>
      <c r="AE27" s="127" t="s">
        <v>121</v>
      </c>
      <c r="AF27" s="44">
        <v>1</v>
      </c>
      <c r="AG27" s="73">
        <v>63000000003</v>
      </c>
      <c r="AH27" s="109" t="s">
        <v>122</v>
      </c>
      <c r="AI27" s="218">
        <v>45888</v>
      </c>
      <c r="AJ27" s="217">
        <v>45888</v>
      </c>
      <c r="AK27" s="72">
        <v>46265</v>
      </c>
      <c r="AL27" s="72" t="s">
        <v>211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  <c r="AX27" s="1"/>
      <c r="AY27" s="1"/>
      <c r="AZ27" s="1"/>
      <c r="BA27" s="178"/>
      <c r="BB27" s="179"/>
    </row>
    <row r="28" spans="1:54" s="1" customFormat="1" ht="127.5" x14ac:dyDescent="0.25">
      <c r="A28" s="43">
        <v>1</v>
      </c>
      <c r="B28" s="191">
        <v>77</v>
      </c>
      <c r="C28" s="45" t="s">
        <v>110</v>
      </c>
      <c r="D28" s="45" t="s">
        <v>110</v>
      </c>
      <c r="E28" s="197" t="s">
        <v>111</v>
      </c>
      <c r="F28" s="43">
        <v>1</v>
      </c>
      <c r="G28" s="44" t="s">
        <v>297</v>
      </c>
      <c r="H28" s="43" t="s">
        <v>267</v>
      </c>
      <c r="I28" s="199" t="s">
        <v>268</v>
      </c>
      <c r="J28" s="47">
        <v>1</v>
      </c>
      <c r="K28" s="43"/>
      <c r="L28" s="43"/>
      <c r="M28" s="44" t="s">
        <v>135</v>
      </c>
      <c r="N28" s="191" t="s">
        <v>116</v>
      </c>
      <c r="O28" s="44"/>
      <c r="P28" s="44"/>
      <c r="Q28" s="101">
        <v>11.179639999999999</v>
      </c>
      <c r="R28" s="221">
        <v>13.415570000000001</v>
      </c>
      <c r="S28" s="54" t="s">
        <v>150</v>
      </c>
      <c r="T28" s="44" t="s">
        <v>110</v>
      </c>
      <c r="U28" s="44" t="s">
        <v>118</v>
      </c>
      <c r="V28" s="72">
        <v>45842</v>
      </c>
      <c r="W28" s="72">
        <v>45849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31" si="14">G28</f>
        <v xml:space="preserve">Выполнение строительно-монтажных и пусконаладочных работ по установке прибора учета РиМ 489.24 в РУ-0,4 кВ КТПН 6/0,4 кВ 100 кВА А2 «Казакулов Д.Р.» для потребителя Болезина А.Ф. по объекту: 
«Установка приборов учета в соответствии с Федеральным законом от 27.12.2018 № 522-ФЗ»
</v>
      </c>
      <c r="AC28" s="44" t="s">
        <v>120</v>
      </c>
      <c r="AD28" s="203">
        <v>796</v>
      </c>
      <c r="AE28" s="203" t="s">
        <v>121</v>
      </c>
      <c r="AF28" s="44">
        <v>1</v>
      </c>
      <c r="AG28" s="73">
        <v>63000000003</v>
      </c>
      <c r="AH28" s="44" t="s">
        <v>122</v>
      </c>
      <c r="AI28" s="72">
        <v>45853</v>
      </c>
      <c r="AJ28" s="72">
        <f>AI28</f>
        <v>45853</v>
      </c>
      <c r="AK28" s="72">
        <v>45859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119</v>
      </c>
    </row>
    <row r="29" spans="1:54" s="232" customFormat="1" ht="199.5" customHeight="1" x14ac:dyDescent="0.25">
      <c r="A29" s="111">
        <v>1</v>
      </c>
      <c r="B29" s="222">
        <v>80</v>
      </c>
      <c r="C29" s="123" t="s">
        <v>110</v>
      </c>
      <c r="D29" s="123" t="s">
        <v>110</v>
      </c>
      <c r="E29" s="223" t="s">
        <v>111</v>
      </c>
      <c r="F29" s="111">
        <v>1</v>
      </c>
      <c r="G29" s="224" t="s">
        <v>303</v>
      </c>
      <c r="H29" s="125">
        <v>71</v>
      </c>
      <c r="I29" s="225" t="s">
        <v>296</v>
      </c>
      <c r="J29" s="125">
        <v>1</v>
      </c>
      <c r="K29" s="226"/>
      <c r="L29" s="226"/>
      <c r="M29" s="109" t="s">
        <v>135</v>
      </c>
      <c r="N29" s="227" t="s">
        <v>116</v>
      </c>
      <c r="O29" s="226"/>
      <c r="P29" s="226"/>
      <c r="Q29" s="228">
        <f t="shared" ref="Q29:Q40" si="15">R29/1.2</f>
        <v>664.05645000000004</v>
      </c>
      <c r="R29" s="228">
        <v>796.86774000000003</v>
      </c>
      <c r="S29" s="109" t="s">
        <v>295</v>
      </c>
      <c r="T29" s="109" t="s">
        <v>110</v>
      </c>
      <c r="U29" s="109" t="s">
        <v>118</v>
      </c>
      <c r="V29" s="229">
        <v>45849</v>
      </c>
      <c r="W29" s="229">
        <v>45869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 t="shared" si="14"/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Кочкуровского РЭС филиала ПАО «Россети Волга» – «Мордовэнерго» (реконструкция ВЛ-10 кВ, установка реклоузеров - 2 шт., установка управляемых разъединителей - 5 шт., установка микропроцессорного терминала с функцией ОМП - 2 шт., дооснащение телеуправления присоединений - 2 шт., организация канала связи - 1 шт.»</v>
      </c>
      <c r="AC29" s="109" t="s">
        <v>120</v>
      </c>
      <c r="AD29" s="230">
        <v>796</v>
      </c>
      <c r="AE29" s="230" t="s">
        <v>121</v>
      </c>
      <c r="AF29" s="109">
        <v>1</v>
      </c>
      <c r="AG29" s="165">
        <v>89000000000</v>
      </c>
      <c r="AH29" s="109" t="s">
        <v>305</v>
      </c>
      <c r="AI29" s="231">
        <v>45889</v>
      </c>
      <c r="AJ29" s="231">
        <v>45889</v>
      </c>
      <c r="AK29" s="231">
        <v>45989</v>
      </c>
      <c r="AL29" s="109">
        <v>2025</v>
      </c>
      <c r="AM29" s="109" t="s">
        <v>119</v>
      </c>
      <c r="AN29" s="109" t="s">
        <v>119</v>
      </c>
      <c r="AO29" s="109" t="s">
        <v>119</v>
      </c>
      <c r="AP29" s="109" t="s">
        <v>119</v>
      </c>
      <c r="AQ29" s="109" t="s">
        <v>119</v>
      </c>
      <c r="AR29" s="109" t="s">
        <v>119</v>
      </c>
      <c r="AS29" s="109" t="s">
        <v>119</v>
      </c>
      <c r="AT29" s="109" t="s">
        <v>119</v>
      </c>
      <c r="AU29" s="109" t="s">
        <v>119</v>
      </c>
      <c r="AV29" s="109" t="s">
        <v>119</v>
      </c>
      <c r="AW29" s="109" t="s">
        <v>119</v>
      </c>
    </row>
    <row r="30" spans="1:54" s="232" customFormat="1" ht="171.75" customHeight="1" x14ac:dyDescent="0.25">
      <c r="A30" s="111">
        <v>1</v>
      </c>
      <c r="B30" s="222">
        <v>81</v>
      </c>
      <c r="C30" s="123" t="s">
        <v>110</v>
      </c>
      <c r="D30" s="123" t="s">
        <v>110</v>
      </c>
      <c r="E30" s="223" t="s">
        <v>111</v>
      </c>
      <c r="F30" s="111">
        <v>1</v>
      </c>
      <c r="G30" s="224" t="s">
        <v>304</v>
      </c>
      <c r="H30" s="125">
        <v>71</v>
      </c>
      <c r="I30" s="225" t="s">
        <v>296</v>
      </c>
      <c r="J30" s="125">
        <v>1</v>
      </c>
      <c r="K30" s="226"/>
      <c r="L30" s="226"/>
      <c r="M30" s="109" t="s">
        <v>135</v>
      </c>
      <c r="N30" s="227" t="s">
        <v>116</v>
      </c>
      <c r="O30" s="226"/>
      <c r="P30" s="226"/>
      <c r="Q30" s="228">
        <f t="shared" si="15"/>
        <v>773.6962666666667</v>
      </c>
      <c r="R30" s="228">
        <v>928.43552</v>
      </c>
      <c r="S30" s="109" t="s">
        <v>295</v>
      </c>
      <c r="T30" s="109" t="s">
        <v>110</v>
      </c>
      <c r="U30" s="109" t="s">
        <v>118</v>
      </c>
      <c r="V30" s="229">
        <v>45849</v>
      </c>
      <c r="W30" s="229">
        <v>45869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 t="shared" ref="AB30" si="16">G30</f>
        <v>Выполнение работ по разработке проектной и рабочей документации по объекту: «Создание системы распределенной автоматизации в распределительных сетях 6-10 кВ Краснослободского РЭС филиала ПАО «Россети Волга» – «Мордовэнерго» (реконструкция ВЛ-10 кВ, установка реклоузеров - 3 шт., установка управляемых разъединителей - 4 шт., дооснащение телеуправления присоединений - 4 шт., организация канала связи - 1 шт.)»</v>
      </c>
      <c r="AC30" s="109" t="s">
        <v>120</v>
      </c>
      <c r="AD30" s="230">
        <v>796</v>
      </c>
      <c r="AE30" s="230" t="s">
        <v>121</v>
      </c>
      <c r="AF30" s="109">
        <v>1</v>
      </c>
      <c r="AG30" s="165">
        <v>89000000000</v>
      </c>
      <c r="AH30" s="109" t="s">
        <v>305</v>
      </c>
      <c r="AI30" s="231">
        <v>45889</v>
      </c>
      <c r="AJ30" s="231">
        <v>45889</v>
      </c>
      <c r="AK30" s="231">
        <v>45989</v>
      </c>
      <c r="AL30" s="109">
        <v>2025</v>
      </c>
      <c r="AM30" s="109" t="s">
        <v>119</v>
      </c>
      <c r="AN30" s="109" t="s">
        <v>119</v>
      </c>
      <c r="AO30" s="109" t="s">
        <v>119</v>
      </c>
      <c r="AP30" s="109" t="s">
        <v>119</v>
      </c>
      <c r="AQ30" s="109" t="s">
        <v>119</v>
      </c>
      <c r="AR30" s="109" t="s">
        <v>119</v>
      </c>
      <c r="AS30" s="109" t="s">
        <v>119</v>
      </c>
      <c r="AT30" s="109" t="s">
        <v>119</v>
      </c>
      <c r="AU30" s="109" t="s">
        <v>119</v>
      </c>
      <c r="AV30" s="109" t="s">
        <v>119</v>
      </c>
      <c r="AW30" s="109" t="s">
        <v>119</v>
      </c>
    </row>
    <row r="31" spans="1:54" s="232" customFormat="1" ht="130.5" customHeight="1" x14ac:dyDescent="0.25">
      <c r="A31" s="111">
        <v>1</v>
      </c>
      <c r="B31" s="222">
        <v>82</v>
      </c>
      <c r="C31" s="123" t="s">
        <v>110</v>
      </c>
      <c r="D31" s="123" t="s">
        <v>110</v>
      </c>
      <c r="E31" s="223" t="s">
        <v>111</v>
      </c>
      <c r="F31" s="111">
        <v>1</v>
      </c>
      <c r="G31" s="123" t="s">
        <v>294</v>
      </c>
      <c r="H31" s="125">
        <v>71</v>
      </c>
      <c r="I31" s="225" t="s">
        <v>296</v>
      </c>
      <c r="J31" s="125">
        <v>1</v>
      </c>
      <c r="K31" s="226"/>
      <c r="L31" s="226"/>
      <c r="M31" s="109" t="s">
        <v>135</v>
      </c>
      <c r="N31" s="227" t="s">
        <v>116</v>
      </c>
      <c r="O31" s="226"/>
      <c r="P31" s="226"/>
      <c r="Q31" s="228">
        <f t="shared" si="15"/>
        <v>2302.8498916666667</v>
      </c>
      <c r="R31" s="228">
        <v>2763.4198700000002</v>
      </c>
      <c r="S31" s="109" t="s">
        <v>295</v>
      </c>
      <c r="T31" s="109" t="s">
        <v>110</v>
      </c>
      <c r="U31" s="109" t="s">
        <v>118</v>
      </c>
      <c r="V31" s="331">
        <v>45849</v>
      </c>
      <c r="W31" s="331">
        <v>45869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 t="shared" si="14"/>
        <v xml:space="preserve">Выполнение работ по разработке проектной и рабочей документации по объекту:
«Реконструкция ВЛ-6 кВ Ф-2 ПС Александровка, ВЛ-6 кВ Ф-11 ПС Хилково 
со строительством кольца между ПС Александровка и ПС Хилково 
и установкой реклоузера»
</v>
      </c>
      <c r="AC31" s="109" t="s">
        <v>120</v>
      </c>
      <c r="AD31" s="230">
        <v>796</v>
      </c>
      <c r="AE31" s="230" t="s">
        <v>121</v>
      </c>
      <c r="AF31" s="109">
        <v>1</v>
      </c>
      <c r="AG31" s="165">
        <v>36000000000</v>
      </c>
      <c r="AH31" s="109" t="s">
        <v>278</v>
      </c>
      <c r="AI31" s="231">
        <v>45889</v>
      </c>
      <c r="AJ31" s="231">
        <v>45889</v>
      </c>
      <c r="AK31" s="231">
        <v>45991</v>
      </c>
      <c r="AL31" s="109">
        <v>2025</v>
      </c>
      <c r="AM31" s="109" t="s">
        <v>119</v>
      </c>
      <c r="AN31" s="109" t="s">
        <v>119</v>
      </c>
      <c r="AO31" s="109" t="s">
        <v>119</v>
      </c>
      <c r="AP31" s="109" t="s">
        <v>119</v>
      </c>
      <c r="AQ31" s="109" t="s">
        <v>119</v>
      </c>
      <c r="AR31" s="109" t="s">
        <v>119</v>
      </c>
      <c r="AS31" s="109" t="s">
        <v>119</v>
      </c>
      <c r="AT31" s="109" t="s">
        <v>119</v>
      </c>
      <c r="AU31" s="109" t="s">
        <v>119</v>
      </c>
      <c r="AV31" s="109" t="s">
        <v>119</v>
      </c>
      <c r="AW31" s="109" t="s">
        <v>119</v>
      </c>
    </row>
    <row r="32" spans="1:54" s="232" customFormat="1" ht="130.5" customHeight="1" x14ac:dyDescent="0.25">
      <c r="A32" s="111">
        <v>1</v>
      </c>
      <c r="B32" s="222">
        <v>83</v>
      </c>
      <c r="C32" s="123" t="s">
        <v>110</v>
      </c>
      <c r="D32" s="123" t="s">
        <v>110</v>
      </c>
      <c r="E32" s="223" t="s">
        <v>111</v>
      </c>
      <c r="F32" s="111">
        <v>1</v>
      </c>
      <c r="G32" s="123" t="s">
        <v>298</v>
      </c>
      <c r="H32" s="125">
        <v>71</v>
      </c>
      <c r="I32" s="225" t="s">
        <v>296</v>
      </c>
      <c r="J32" s="125">
        <v>1</v>
      </c>
      <c r="K32" s="226"/>
      <c r="L32" s="226"/>
      <c r="M32" s="109" t="s">
        <v>135</v>
      </c>
      <c r="N32" s="227" t="s">
        <v>116</v>
      </c>
      <c r="O32" s="226"/>
      <c r="P32" s="226"/>
      <c r="Q32" s="228">
        <f t="shared" si="15"/>
        <v>2250.9310999999998</v>
      </c>
      <c r="R32" s="228">
        <v>2701.1173199999998</v>
      </c>
      <c r="S32" s="109" t="s">
        <v>295</v>
      </c>
      <c r="T32" s="109" t="s">
        <v>110</v>
      </c>
      <c r="U32" s="109" t="s">
        <v>118</v>
      </c>
      <c r="V32" s="229">
        <v>45849</v>
      </c>
      <c r="W32" s="229">
        <v>45869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tr">
        <f t="shared" ref="AB32" si="17">G32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Жигулевского РЭС филиала ПАО "Россети Волга" - "Самарские РС" (установка реклоузеров 6 шт., установка выключателей 6-10 кВ 3 шт., внедрение системы SCADA 1 шт.)»</v>
      </c>
      <c r="AC32" s="109" t="s">
        <v>120</v>
      </c>
      <c r="AD32" s="230">
        <v>796</v>
      </c>
      <c r="AE32" s="230" t="s">
        <v>121</v>
      </c>
      <c r="AF32" s="109">
        <v>1</v>
      </c>
      <c r="AG32" s="165">
        <v>36000000000</v>
      </c>
      <c r="AH32" s="109" t="s">
        <v>278</v>
      </c>
      <c r="AI32" s="231">
        <v>45889</v>
      </c>
      <c r="AJ32" s="231">
        <v>45889</v>
      </c>
      <c r="AK32" s="231">
        <v>45991</v>
      </c>
      <c r="AL32" s="109">
        <v>2025</v>
      </c>
      <c r="AM32" s="109" t="s">
        <v>119</v>
      </c>
      <c r="AN32" s="109" t="s">
        <v>119</v>
      </c>
      <c r="AO32" s="109" t="s">
        <v>119</v>
      </c>
      <c r="AP32" s="109" t="s">
        <v>119</v>
      </c>
      <c r="AQ32" s="109" t="s">
        <v>119</v>
      </c>
      <c r="AR32" s="109" t="s">
        <v>119</v>
      </c>
      <c r="AS32" s="109" t="s">
        <v>119</v>
      </c>
      <c r="AT32" s="109" t="s">
        <v>119</v>
      </c>
      <c r="AU32" s="109" t="s">
        <v>119</v>
      </c>
      <c r="AV32" s="109" t="s">
        <v>119</v>
      </c>
      <c r="AW32" s="109" t="s">
        <v>119</v>
      </c>
    </row>
    <row r="33" spans="1:49" s="232" customFormat="1" ht="130.5" customHeight="1" x14ac:dyDescent="0.25">
      <c r="A33" s="111">
        <v>1</v>
      </c>
      <c r="B33" s="222">
        <v>85</v>
      </c>
      <c r="C33" s="123" t="s">
        <v>110</v>
      </c>
      <c r="D33" s="123" t="s">
        <v>110</v>
      </c>
      <c r="E33" s="223" t="s">
        <v>111</v>
      </c>
      <c r="F33" s="111">
        <v>1</v>
      </c>
      <c r="G33" s="123" t="s">
        <v>299</v>
      </c>
      <c r="H33" s="125">
        <v>71</v>
      </c>
      <c r="I33" s="225" t="s">
        <v>296</v>
      </c>
      <c r="J33" s="125">
        <v>1</v>
      </c>
      <c r="K33" s="226"/>
      <c r="L33" s="226"/>
      <c r="M33" s="109" t="s">
        <v>135</v>
      </c>
      <c r="N33" s="227" t="s">
        <v>116</v>
      </c>
      <c r="O33" s="226"/>
      <c r="P33" s="226"/>
      <c r="Q33" s="228">
        <f t="shared" si="15"/>
        <v>3935.7798333333335</v>
      </c>
      <c r="R33" s="228">
        <v>4722.9358000000002</v>
      </c>
      <c r="S33" s="109" t="s">
        <v>295</v>
      </c>
      <c r="T33" s="109" t="s">
        <v>110</v>
      </c>
      <c r="U33" s="109" t="s">
        <v>118</v>
      </c>
      <c r="V33" s="229">
        <v>45849</v>
      </c>
      <c r="W33" s="229">
        <v>45869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 t="shared" ref="AB33" si="18">G33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Кинельского РЭС филиала ПАО "Россети Волга" - "Самарские РС" (установка реклоузеров 10 шт., установка выключателей 6-10 кВ 5 шт., внедрение системы SCADA 1 шт.)»</v>
      </c>
      <c r="AC33" s="109" t="s">
        <v>120</v>
      </c>
      <c r="AD33" s="230">
        <v>796</v>
      </c>
      <c r="AE33" s="230" t="s">
        <v>121</v>
      </c>
      <c r="AF33" s="109">
        <v>1</v>
      </c>
      <c r="AG33" s="165">
        <v>36000000000</v>
      </c>
      <c r="AH33" s="109" t="s">
        <v>278</v>
      </c>
      <c r="AI33" s="231">
        <v>45889</v>
      </c>
      <c r="AJ33" s="231">
        <v>45889</v>
      </c>
      <c r="AK33" s="231">
        <v>46021</v>
      </c>
      <c r="AL33" s="109">
        <v>2025</v>
      </c>
      <c r="AM33" s="109" t="s">
        <v>119</v>
      </c>
      <c r="AN33" s="109" t="s">
        <v>119</v>
      </c>
      <c r="AO33" s="109" t="s">
        <v>119</v>
      </c>
      <c r="AP33" s="109" t="s">
        <v>119</v>
      </c>
      <c r="AQ33" s="109" t="s">
        <v>119</v>
      </c>
      <c r="AR33" s="109" t="s">
        <v>119</v>
      </c>
      <c r="AS33" s="109" t="s">
        <v>119</v>
      </c>
      <c r="AT33" s="109" t="s">
        <v>119</v>
      </c>
      <c r="AU33" s="109" t="s">
        <v>119</v>
      </c>
      <c r="AV33" s="109" t="s">
        <v>119</v>
      </c>
      <c r="AW33" s="109" t="s">
        <v>119</v>
      </c>
    </row>
    <row r="34" spans="1:49" s="232" customFormat="1" ht="130.5" customHeight="1" x14ac:dyDescent="0.25">
      <c r="A34" s="111">
        <v>1</v>
      </c>
      <c r="B34" s="222">
        <v>86</v>
      </c>
      <c r="C34" s="123" t="s">
        <v>110</v>
      </c>
      <c r="D34" s="123" t="s">
        <v>110</v>
      </c>
      <c r="E34" s="223" t="s">
        <v>111</v>
      </c>
      <c r="F34" s="111">
        <v>1</v>
      </c>
      <c r="G34" s="123" t="s">
        <v>300</v>
      </c>
      <c r="H34" s="125">
        <v>71</v>
      </c>
      <c r="I34" s="225" t="s">
        <v>296</v>
      </c>
      <c r="J34" s="125">
        <v>1</v>
      </c>
      <c r="K34" s="226"/>
      <c r="L34" s="226"/>
      <c r="M34" s="109" t="s">
        <v>135</v>
      </c>
      <c r="N34" s="227" t="s">
        <v>116</v>
      </c>
      <c r="O34" s="226"/>
      <c r="P34" s="226"/>
      <c r="Q34" s="228">
        <f t="shared" si="15"/>
        <v>1905.0849166666669</v>
      </c>
      <c r="R34" s="228">
        <v>2286.1019000000001</v>
      </c>
      <c r="S34" s="109" t="s">
        <v>295</v>
      </c>
      <c r="T34" s="109" t="s">
        <v>110</v>
      </c>
      <c r="U34" s="109" t="s">
        <v>118</v>
      </c>
      <c r="V34" s="229">
        <v>45849</v>
      </c>
      <c r="W34" s="229">
        <v>45869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tr">
        <f t="shared" ref="AB34" si="19">G34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6-10 кВ Сергиевского РЭС филиала ПАО "Россети Волга" - "Самарские РС" (установка реклоузеров 5 шт., установка выключателей 6-10 кВ 2 шт., внедрение системы SCADA 1 шт.)»</v>
      </c>
      <c r="AC34" s="109" t="s">
        <v>120</v>
      </c>
      <c r="AD34" s="230">
        <v>796</v>
      </c>
      <c r="AE34" s="230" t="s">
        <v>121</v>
      </c>
      <c r="AF34" s="109">
        <v>1</v>
      </c>
      <c r="AG34" s="165">
        <v>36000000000</v>
      </c>
      <c r="AH34" s="109" t="s">
        <v>278</v>
      </c>
      <c r="AI34" s="231">
        <v>45889</v>
      </c>
      <c r="AJ34" s="231">
        <v>45889</v>
      </c>
      <c r="AK34" s="231">
        <v>46021</v>
      </c>
      <c r="AL34" s="109">
        <v>2025</v>
      </c>
      <c r="AM34" s="109" t="s">
        <v>119</v>
      </c>
      <c r="AN34" s="109" t="s">
        <v>119</v>
      </c>
      <c r="AO34" s="109" t="s">
        <v>119</v>
      </c>
      <c r="AP34" s="109" t="s">
        <v>119</v>
      </c>
      <c r="AQ34" s="109" t="s">
        <v>119</v>
      </c>
      <c r="AR34" s="109" t="s">
        <v>119</v>
      </c>
      <c r="AS34" s="109" t="s">
        <v>119</v>
      </c>
      <c r="AT34" s="109" t="s">
        <v>119</v>
      </c>
      <c r="AU34" s="109" t="s">
        <v>119</v>
      </c>
      <c r="AV34" s="109" t="s">
        <v>119</v>
      </c>
      <c r="AW34" s="109" t="s">
        <v>119</v>
      </c>
    </row>
    <row r="35" spans="1:49" s="232" customFormat="1" ht="90.75" customHeight="1" x14ac:dyDescent="0.25">
      <c r="A35" s="111">
        <v>1</v>
      </c>
      <c r="B35" s="222">
        <v>87</v>
      </c>
      <c r="C35" s="123" t="s">
        <v>110</v>
      </c>
      <c r="D35" s="123" t="s">
        <v>110</v>
      </c>
      <c r="E35" s="223" t="s">
        <v>111</v>
      </c>
      <c r="F35" s="111">
        <v>1</v>
      </c>
      <c r="G35" s="224" t="s">
        <v>301</v>
      </c>
      <c r="H35" s="125">
        <v>71</v>
      </c>
      <c r="I35" s="225" t="s">
        <v>296</v>
      </c>
      <c r="J35" s="125">
        <v>1</v>
      </c>
      <c r="K35" s="226"/>
      <c r="L35" s="226"/>
      <c r="M35" s="109" t="s">
        <v>135</v>
      </c>
      <c r="N35" s="227" t="s">
        <v>116</v>
      </c>
      <c r="O35" s="226"/>
      <c r="P35" s="226"/>
      <c r="Q35" s="228">
        <f t="shared" si="15"/>
        <v>598.60523333333333</v>
      </c>
      <c r="R35" s="228">
        <v>718.32628</v>
      </c>
      <c r="S35" s="109" t="s">
        <v>295</v>
      </c>
      <c r="T35" s="109" t="s">
        <v>110</v>
      </c>
      <c r="U35" s="109" t="s">
        <v>118</v>
      </c>
      <c r="V35" s="229">
        <v>45849</v>
      </c>
      <c r="W35" s="229">
        <v>45869</v>
      </c>
      <c r="X35" s="109" t="s">
        <v>119</v>
      </c>
      <c r="Y35" s="109" t="s">
        <v>119</v>
      </c>
      <c r="Z35" s="109" t="s">
        <v>119</v>
      </c>
      <c r="AA35" s="109" t="s">
        <v>119</v>
      </c>
      <c r="AB35" s="109" t="str">
        <f t="shared" ref="AB35" si="20">G35</f>
        <v>Выполнение работ по разработке проектной и рабочей документации по объекту: «Реконструкция ВЛ-10 кВ Л-5 от ПС 35/10кВ «Золотовка» и ВЛ-10 кВ Л-4 от РП-6 10кВ в части оснащения реклоузерами (4 шт.) в Марксовском  р-не».</v>
      </c>
      <c r="AC35" s="109" t="s">
        <v>120</v>
      </c>
      <c r="AD35" s="230">
        <v>796</v>
      </c>
      <c r="AE35" s="230" t="s">
        <v>121</v>
      </c>
      <c r="AF35" s="109">
        <v>1</v>
      </c>
      <c r="AG35" s="165">
        <v>63000000003</v>
      </c>
      <c r="AH35" s="109" t="s">
        <v>122</v>
      </c>
      <c r="AI35" s="231">
        <v>45889</v>
      </c>
      <c r="AJ35" s="231">
        <v>45889</v>
      </c>
      <c r="AK35" s="231">
        <v>45960</v>
      </c>
      <c r="AL35" s="109">
        <v>2025</v>
      </c>
      <c r="AM35" s="109" t="s">
        <v>119</v>
      </c>
      <c r="AN35" s="109" t="s">
        <v>119</v>
      </c>
      <c r="AO35" s="109" t="s">
        <v>119</v>
      </c>
      <c r="AP35" s="109" t="s">
        <v>119</v>
      </c>
      <c r="AQ35" s="109" t="s">
        <v>119</v>
      </c>
      <c r="AR35" s="109" t="s">
        <v>119</v>
      </c>
      <c r="AS35" s="109" t="s">
        <v>119</v>
      </c>
      <c r="AT35" s="109" t="s">
        <v>119</v>
      </c>
      <c r="AU35" s="109" t="s">
        <v>119</v>
      </c>
      <c r="AV35" s="109" t="s">
        <v>119</v>
      </c>
      <c r="AW35" s="109" t="s">
        <v>119</v>
      </c>
    </row>
    <row r="36" spans="1:49" s="232" customFormat="1" ht="90.75" customHeight="1" x14ac:dyDescent="0.25">
      <c r="A36" s="111">
        <v>1</v>
      </c>
      <c r="B36" s="222">
        <v>88</v>
      </c>
      <c r="C36" s="123" t="s">
        <v>110</v>
      </c>
      <c r="D36" s="123" t="s">
        <v>110</v>
      </c>
      <c r="E36" s="223" t="s">
        <v>111</v>
      </c>
      <c r="F36" s="111">
        <v>1</v>
      </c>
      <c r="G36" s="224" t="s">
        <v>302</v>
      </c>
      <c r="H36" s="125">
        <v>71</v>
      </c>
      <c r="I36" s="225" t="s">
        <v>296</v>
      </c>
      <c r="J36" s="125">
        <v>1</v>
      </c>
      <c r="K36" s="226"/>
      <c r="L36" s="226"/>
      <c r="M36" s="109" t="s">
        <v>135</v>
      </c>
      <c r="N36" s="227" t="s">
        <v>116</v>
      </c>
      <c r="O36" s="226"/>
      <c r="P36" s="226"/>
      <c r="Q36" s="228">
        <f t="shared" si="15"/>
        <v>543.61298333333343</v>
      </c>
      <c r="R36" s="228">
        <v>652.33558000000005</v>
      </c>
      <c r="S36" s="109" t="s">
        <v>295</v>
      </c>
      <c r="T36" s="109" t="s">
        <v>110</v>
      </c>
      <c r="U36" s="109" t="s">
        <v>118</v>
      </c>
      <c r="V36" s="229">
        <v>45849</v>
      </c>
      <c r="W36" s="229">
        <v>45869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 t="shared" ref="AB36" si="21">G36</f>
        <v>Выполнение работ по разработке проектной и рабочей документации по объекту: «Реконструкция ВЛ-10 кВ Л-7 от ПС 35/10кВ «Орловка» и ВЛ-10 кВ Л-12 от ПС 35/10кВ «Орловка» в части оснащения реклоузерами (5 шт.) в Марксовском р-не»</v>
      </c>
      <c r="AC36" s="109" t="s">
        <v>120</v>
      </c>
      <c r="AD36" s="230">
        <v>796</v>
      </c>
      <c r="AE36" s="230" t="s">
        <v>121</v>
      </c>
      <c r="AF36" s="109">
        <v>1</v>
      </c>
      <c r="AG36" s="165">
        <v>63000000003</v>
      </c>
      <c r="AH36" s="109" t="s">
        <v>122</v>
      </c>
      <c r="AI36" s="231">
        <v>45889</v>
      </c>
      <c r="AJ36" s="231">
        <v>45889</v>
      </c>
      <c r="AK36" s="231">
        <v>45960</v>
      </c>
      <c r="AL36" s="109">
        <v>2025</v>
      </c>
      <c r="AM36" s="109" t="s">
        <v>119</v>
      </c>
      <c r="AN36" s="109" t="s">
        <v>119</v>
      </c>
      <c r="AO36" s="109" t="s">
        <v>119</v>
      </c>
      <c r="AP36" s="109" t="s">
        <v>119</v>
      </c>
      <c r="AQ36" s="109" t="s">
        <v>119</v>
      </c>
      <c r="AR36" s="109" t="s">
        <v>119</v>
      </c>
      <c r="AS36" s="109" t="s">
        <v>119</v>
      </c>
      <c r="AT36" s="109" t="s">
        <v>119</v>
      </c>
      <c r="AU36" s="109" t="s">
        <v>119</v>
      </c>
      <c r="AV36" s="109" t="s">
        <v>119</v>
      </c>
      <c r="AW36" s="109" t="s">
        <v>119</v>
      </c>
    </row>
    <row r="37" spans="1:49" s="232" customFormat="1" ht="168.75" customHeight="1" x14ac:dyDescent="0.25">
      <c r="A37" s="111">
        <v>1</v>
      </c>
      <c r="B37" s="222">
        <v>92</v>
      </c>
      <c r="C37" s="123" t="s">
        <v>110</v>
      </c>
      <c r="D37" s="123" t="s">
        <v>110</v>
      </c>
      <c r="E37" s="223" t="s">
        <v>111</v>
      </c>
      <c r="F37" s="111">
        <v>1</v>
      </c>
      <c r="G37" s="224" t="s">
        <v>306</v>
      </c>
      <c r="H37" s="125">
        <v>71</v>
      </c>
      <c r="I37" s="225" t="s">
        <v>296</v>
      </c>
      <c r="J37" s="125">
        <v>1</v>
      </c>
      <c r="K37" s="226"/>
      <c r="L37" s="226"/>
      <c r="M37" s="109" t="s">
        <v>135</v>
      </c>
      <c r="N37" s="227" t="s">
        <v>116</v>
      </c>
      <c r="O37" s="226"/>
      <c r="P37" s="226"/>
      <c r="Q37" s="228">
        <f t="shared" si="15"/>
        <v>235.01495833333334</v>
      </c>
      <c r="R37" s="228">
        <v>282.01794999999998</v>
      </c>
      <c r="S37" s="109" t="s">
        <v>295</v>
      </c>
      <c r="T37" s="109" t="s">
        <v>110</v>
      </c>
      <c r="U37" s="109" t="s">
        <v>118</v>
      </c>
      <c r="V37" s="229">
        <v>45849</v>
      </c>
      <c r="W37" s="229">
        <v>45869</v>
      </c>
      <c r="X37" s="109" t="s">
        <v>119</v>
      </c>
      <c r="Y37" s="109" t="s">
        <v>119</v>
      </c>
      <c r="Z37" s="109" t="s">
        <v>119</v>
      </c>
      <c r="AA37" s="109" t="s">
        <v>119</v>
      </c>
      <c r="AB37" s="109" t="str">
        <f t="shared" ref="AB37" si="22">G37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Козловского РЭС филиала ПАО «Россети Волга» – «Чувашэнерго» (реконструкция ВЛ–10 кВ, установка реклоузеров 10 кВ – 5 шт., установка управляемых разъединителей – 4 шт., дооснащение телеуправления присоединений – 2 шт., организация канала связи – 2 шт.)»</v>
      </c>
      <c r="AC37" s="109" t="s">
        <v>120</v>
      </c>
      <c r="AD37" s="230">
        <v>796</v>
      </c>
      <c r="AE37" s="230" t="s">
        <v>121</v>
      </c>
      <c r="AF37" s="109">
        <v>1</v>
      </c>
      <c r="AG37" s="165">
        <v>97000000000</v>
      </c>
      <c r="AH37" s="109" t="s">
        <v>307</v>
      </c>
      <c r="AI37" s="231">
        <v>45889</v>
      </c>
      <c r="AJ37" s="231">
        <v>45889</v>
      </c>
      <c r="AK37" s="231">
        <v>46022</v>
      </c>
      <c r="AL37" s="109">
        <v>2025</v>
      </c>
      <c r="AM37" s="109" t="s">
        <v>119</v>
      </c>
      <c r="AN37" s="109" t="s">
        <v>119</v>
      </c>
      <c r="AO37" s="109" t="s">
        <v>119</v>
      </c>
      <c r="AP37" s="109" t="s">
        <v>119</v>
      </c>
      <c r="AQ37" s="109" t="s">
        <v>119</v>
      </c>
      <c r="AR37" s="109" t="s">
        <v>119</v>
      </c>
      <c r="AS37" s="109" t="s">
        <v>119</v>
      </c>
      <c r="AT37" s="109" t="s">
        <v>119</v>
      </c>
      <c r="AU37" s="109" t="s">
        <v>119</v>
      </c>
      <c r="AV37" s="109" t="s">
        <v>119</v>
      </c>
      <c r="AW37" s="109" t="s">
        <v>119</v>
      </c>
    </row>
    <row r="38" spans="1:49" s="1" customFormat="1" ht="145.5" customHeight="1" x14ac:dyDescent="0.25">
      <c r="A38" s="43">
        <v>1</v>
      </c>
      <c r="B38" s="205">
        <v>95</v>
      </c>
      <c r="C38" s="45" t="s">
        <v>110</v>
      </c>
      <c r="D38" s="45" t="s">
        <v>110</v>
      </c>
      <c r="E38" s="197" t="s">
        <v>111</v>
      </c>
      <c r="F38" s="43">
        <v>1</v>
      </c>
      <c r="G38" s="220" t="s">
        <v>308</v>
      </c>
      <c r="H38" s="216">
        <v>71</v>
      </c>
      <c r="I38" s="207" t="s">
        <v>296</v>
      </c>
      <c r="J38" s="47">
        <v>1</v>
      </c>
      <c r="K38" s="9"/>
      <c r="L38" s="9"/>
      <c r="M38" s="44" t="s">
        <v>135</v>
      </c>
      <c r="N38" s="191" t="s">
        <v>116</v>
      </c>
      <c r="O38" s="9"/>
      <c r="P38" s="9"/>
      <c r="Q38" s="209">
        <f t="shared" si="15"/>
        <v>329.02094999999997</v>
      </c>
      <c r="R38" s="209">
        <v>394.82513999999998</v>
      </c>
      <c r="S38" s="44" t="s">
        <v>295</v>
      </c>
      <c r="T38" s="44" t="s">
        <v>110</v>
      </c>
      <c r="U38" s="44" t="s">
        <v>118</v>
      </c>
      <c r="V38" s="219">
        <v>45849</v>
      </c>
      <c r="W38" s="219">
        <v>45869</v>
      </c>
      <c r="X38" s="44" t="s">
        <v>119</v>
      </c>
      <c r="Y38" s="44" t="s">
        <v>119</v>
      </c>
      <c r="Z38" s="44" t="s">
        <v>119</v>
      </c>
      <c r="AA38" s="44" t="s">
        <v>119</v>
      </c>
      <c r="AB38" s="44" t="str">
        <f t="shared" ref="AB38" si="23">G38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Порецкого РЭС филиала ПАО «Россети Волга» – «Чувашэнерго» (реконструкция ВЛ–10 кВ, установка реклоузеров 10 кВ – 3 шт., установка управляемых разъединителей – 4 шт.)»</v>
      </c>
      <c r="AC38" s="44" t="s">
        <v>120</v>
      </c>
      <c r="AD38" s="203">
        <v>796</v>
      </c>
      <c r="AE38" s="203" t="s">
        <v>121</v>
      </c>
      <c r="AF38" s="44">
        <v>1</v>
      </c>
      <c r="AG38" s="73">
        <v>97000000000</v>
      </c>
      <c r="AH38" s="44" t="s">
        <v>307</v>
      </c>
      <c r="AI38" s="211">
        <v>45889</v>
      </c>
      <c r="AJ38" s="211">
        <v>45889</v>
      </c>
      <c r="AK38" s="211">
        <v>46022</v>
      </c>
      <c r="AL38" s="44">
        <v>2025</v>
      </c>
      <c r="AM38" s="44" t="s">
        <v>119</v>
      </c>
      <c r="AN38" s="44" t="s">
        <v>119</v>
      </c>
      <c r="AO38" s="44" t="s">
        <v>119</v>
      </c>
      <c r="AP38" s="44" t="s">
        <v>119</v>
      </c>
      <c r="AQ38" s="44" t="s">
        <v>119</v>
      </c>
      <c r="AR38" s="44" t="s">
        <v>119</v>
      </c>
      <c r="AS38" s="44" t="s">
        <v>119</v>
      </c>
      <c r="AT38" s="44" t="s">
        <v>119</v>
      </c>
      <c r="AU38" s="44" t="s">
        <v>119</v>
      </c>
      <c r="AV38" s="44" t="s">
        <v>119</v>
      </c>
      <c r="AW38" s="44" t="s">
        <v>119</v>
      </c>
    </row>
    <row r="39" spans="1:49" s="1" customFormat="1" ht="167.25" customHeight="1" x14ac:dyDescent="0.25">
      <c r="A39" s="43">
        <v>1</v>
      </c>
      <c r="B39" s="205">
        <v>97</v>
      </c>
      <c r="C39" s="45" t="s">
        <v>110</v>
      </c>
      <c r="D39" s="45" t="s">
        <v>110</v>
      </c>
      <c r="E39" s="197" t="s">
        <v>111</v>
      </c>
      <c r="F39" s="43">
        <v>1</v>
      </c>
      <c r="G39" s="220" t="s">
        <v>309</v>
      </c>
      <c r="H39" s="216">
        <v>71</v>
      </c>
      <c r="I39" s="207" t="s">
        <v>296</v>
      </c>
      <c r="J39" s="47">
        <v>1</v>
      </c>
      <c r="K39" s="9"/>
      <c r="L39" s="9"/>
      <c r="M39" s="44" t="s">
        <v>135</v>
      </c>
      <c r="N39" s="191" t="s">
        <v>116</v>
      </c>
      <c r="O39" s="9"/>
      <c r="P39" s="9"/>
      <c r="Q39" s="209">
        <f t="shared" si="15"/>
        <v>235.01495833333334</v>
      </c>
      <c r="R39" s="209">
        <v>282.01794999999998</v>
      </c>
      <c r="S39" s="44" t="s">
        <v>295</v>
      </c>
      <c r="T39" s="44" t="s">
        <v>110</v>
      </c>
      <c r="U39" s="44" t="s">
        <v>118</v>
      </c>
      <c r="V39" s="219">
        <v>45849</v>
      </c>
      <c r="W39" s="219">
        <v>45869</v>
      </c>
      <c r="X39" s="44" t="s">
        <v>119</v>
      </c>
      <c r="Y39" s="44" t="s">
        <v>119</v>
      </c>
      <c r="Z39" s="44" t="s">
        <v>119</v>
      </c>
      <c r="AA39" s="44" t="s">
        <v>119</v>
      </c>
      <c r="AB39" s="44" t="str">
        <f t="shared" ref="AB39" si="24">G39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Шумерлинского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39" s="44" t="s">
        <v>120</v>
      </c>
      <c r="AD39" s="203">
        <v>796</v>
      </c>
      <c r="AE39" s="203" t="s">
        <v>121</v>
      </c>
      <c r="AF39" s="44">
        <v>1</v>
      </c>
      <c r="AG39" s="73">
        <v>97000000000</v>
      </c>
      <c r="AH39" s="44" t="s">
        <v>307</v>
      </c>
      <c r="AI39" s="211">
        <v>45889</v>
      </c>
      <c r="AJ39" s="211">
        <v>45889</v>
      </c>
      <c r="AK39" s="211">
        <v>46022</v>
      </c>
      <c r="AL39" s="44">
        <v>2025</v>
      </c>
      <c r="AM39" s="44" t="s">
        <v>119</v>
      </c>
      <c r="AN39" s="44" t="s">
        <v>119</v>
      </c>
      <c r="AO39" s="44" t="s">
        <v>119</v>
      </c>
      <c r="AP39" s="44" t="s">
        <v>119</v>
      </c>
      <c r="AQ39" s="44" t="s">
        <v>119</v>
      </c>
      <c r="AR39" s="44" t="s">
        <v>119</v>
      </c>
      <c r="AS39" s="44" t="s">
        <v>119</v>
      </c>
      <c r="AT39" s="44" t="s">
        <v>119</v>
      </c>
      <c r="AU39" s="44" t="s">
        <v>119</v>
      </c>
      <c r="AV39" s="44" t="s">
        <v>119</v>
      </c>
      <c r="AW39" s="44" t="s">
        <v>119</v>
      </c>
    </row>
    <row r="40" spans="1:49" s="1" customFormat="1" ht="167.25" customHeight="1" x14ac:dyDescent="0.25">
      <c r="A40" s="43">
        <v>1</v>
      </c>
      <c r="B40" s="205">
        <v>98</v>
      </c>
      <c r="C40" s="45" t="s">
        <v>110</v>
      </c>
      <c r="D40" s="45" t="s">
        <v>110</v>
      </c>
      <c r="E40" s="197" t="s">
        <v>111</v>
      </c>
      <c r="F40" s="43">
        <v>1</v>
      </c>
      <c r="G40" s="220" t="s">
        <v>310</v>
      </c>
      <c r="H40" s="216">
        <v>71</v>
      </c>
      <c r="I40" s="207" t="s">
        <v>296</v>
      </c>
      <c r="J40" s="47">
        <v>1</v>
      </c>
      <c r="K40" s="9"/>
      <c r="L40" s="9"/>
      <c r="M40" s="44" t="s">
        <v>135</v>
      </c>
      <c r="N40" s="191" t="s">
        <v>116</v>
      </c>
      <c r="O40" s="9"/>
      <c r="P40" s="9"/>
      <c r="Q40" s="209">
        <f t="shared" si="15"/>
        <v>508.8545666666667</v>
      </c>
      <c r="R40" s="209">
        <v>610.62548000000004</v>
      </c>
      <c r="S40" s="44" t="s">
        <v>295</v>
      </c>
      <c r="T40" s="44" t="s">
        <v>110</v>
      </c>
      <c r="U40" s="44" t="s">
        <v>118</v>
      </c>
      <c r="V40" s="219">
        <v>45849</v>
      </c>
      <c r="W40" s="219">
        <v>45869</v>
      </c>
      <c r="X40" s="44" t="s">
        <v>119</v>
      </c>
      <c r="Y40" s="44" t="s">
        <v>119</v>
      </c>
      <c r="Z40" s="44" t="s">
        <v>119</v>
      </c>
      <c r="AA40" s="44" t="s">
        <v>119</v>
      </c>
      <c r="AB40" s="44" t="str">
        <f t="shared" ref="AB40" si="25">G40</f>
        <v>Выполнение работ по разработке проектной и рабочей документации по объекту: «Создание системы распределённой автоматизации в распределительных сетях 10 кВ Янтиковского РЭС филиала ПАО «Россети Волга» – «Чувашэнерго» (реконструкция ВЛ–10 кВ, установка реклоузеров 10 кВ – 2 шт., установка управляемых разъединителей – 3 шт., дооснащение телеуправления присоединений – 2 шт., организация канала связи – 2 шт.)»</v>
      </c>
      <c r="AC40" s="44" t="s">
        <v>120</v>
      </c>
      <c r="AD40" s="203">
        <v>796</v>
      </c>
      <c r="AE40" s="203" t="s">
        <v>121</v>
      </c>
      <c r="AF40" s="44">
        <v>1</v>
      </c>
      <c r="AG40" s="73">
        <v>97000000000</v>
      </c>
      <c r="AH40" s="44" t="s">
        <v>307</v>
      </c>
      <c r="AI40" s="211">
        <v>45889</v>
      </c>
      <c r="AJ40" s="211">
        <v>45889</v>
      </c>
      <c r="AK40" s="211">
        <v>46022</v>
      </c>
      <c r="AL40" s="44">
        <v>2025</v>
      </c>
      <c r="AM40" s="44" t="s">
        <v>119</v>
      </c>
      <c r="AN40" s="44" t="s">
        <v>119</v>
      </c>
      <c r="AO40" s="44" t="s">
        <v>119</v>
      </c>
      <c r="AP40" s="44" t="s">
        <v>119</v>
      </c>
      <c r="AQ40" s="44" t="s">
        <v>119</v>
      </c>
      <c r="AR40" s="44" t="s">
        <v>119</v>
      </c>
      <c r="AS40" s="44" t="s">
        <v>119</v>
      </c>
      <c r="AT40" s="44" t="s">
        <v>119</v>
      </c>
      <c r="AU40" s="44" t="s">
        <v>119</v>
      </c>
      <c r="AV40" s="44" t="s">
        <v>119</v>
      </c>
      <c r="AW40" s="44" t="s">
        <v>119</v>
      </c>
    </row>
  </sheetData>
  <mergeCells count="51">
    <mergeCell ref="Y2:Y3"/>
    <mergeCell ref="Z2:Z3"/>
    <mergeCell ref="AA2:AA3"/>
    <mergeCell ref="AB2:AB3"/>
    <mergeCell ref="O1:O3"/>
    <mergeCell ref="P1:P3"/>
    <mergeCell ref="Q1:Q3"/>
    <mergeCell ref="A1:A3"/>
    <mergeCell ref="B1:B3"/>
    <mergeCell ref="C1:D1"/>
    <mergeCell ref="E1:E3"/>
    <mergeCell ref="F1:F3"/>
    <mergeCell ref="G1:G3"/>
    <mergeCell ref="H1:H3"/>
    <mergeCell ref="I1:I3"/>
    <mergeCell ref="J1:J3"/>
    <mergeCell ref="N1:N3"/>
    <mergeCell ref="K1:K3"/>
    <mergeCell ref="L1:L3"/>
    <mergeCell ref="M1:M3"/>
    <mergeCell ref="AJ2:AJ3"/>
    <mergeCell ref="AM1:AM3"/>
    <mergeCell ref="AN1:AV1"/>
    <mergeCell ref="AW1:AW3"/>
    <mergeCell ref="C2:C3"/>
    <mergeCell ref="D2:D3"/>
    <mergeCell ref="T2:T3"/>
    <mergeCell ref="U2:U3"/>
    <mergeCell ref="V2:V3"/>
    <mergeCell ref="W2:W3"/>
    <mergeCell ref="X2:X3"/>
    <mergeCell ref="R1:R3"/>
    <mergeCell ref="S1:S3"/>
    <mergeCell ref="T1:W1"/>
    <mergeCell ref="X1:AA1"/>
    <mergeCell ref="AB1:AK1"/>
    <mergeCell ref="AC2:AC3"/>
    <mergeCell ref="AD2:AE2"/>
    <mergeCell ref="AF2:AF3"/>
    <mergeCell ref="AG2:AH2"/>
    <mergeCell ref="AI2:AI3"/>
    <mergeCell ref="AS2:AS3"/>
    <mergeCell ref="AT2:AU2"/>
    <mergeCell ref="AV2:AV3"/>
    <mergeCell ref="AK2:AK3"/>
    <mergeCell ref="AN2:AN3"/>
    <mergeCell ref="AO2:AO3"/>
    <mergeCell ref="AP2:AP3"/>
    <mergeCell ref="AQ2:AQ3"/>
    <mergeCell ref="AR2:AR3"/>
    <mergeCell ref="AL1:A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workbookViewId="0">
      <selection activeCell="A9" sqref="A9:XFD9"/>
    </sheetView>
  </sheetViews>
  <sheetFormatPr defaultRowHeight="12.75" x14ac:dyDescent="0.2"/>
  <cols>
    <col min="1" max="2" width="9.140625" style="160"/>
    <col min="3" max="3" width="23.7109375" style="160" customWidth="1"/>
    <col min="4" max="4" width="23" style="160" customWidth="1"/>
    <col min="5" max="5" width="11.7109375" style="160" customWidth="1"/>
    <col min="6" max="6" width="9.140625" style="160"/>
    <col min="7" max="7" width="35.7109375" style="160" customWidth="1"/>
    <col min="8" max="8" width="9.140625" style="160"/>
    <col min="9" max="9" width="14.28515625" style="160" customWidth="1"/>
    <col min="10" max="10" width="9.140625" style="160"/>
    <col min="11" max="11" width="18.85546875" style="160" customWidth="1"/>
    <col min="12" max="12" width="14.85546875" style="160" customWidth="1"/>
    <col min="13" max="13" width="16.85546875" style="160" customWidth="1"/>
    <col min="14" max="14" width="21.7109375" style="160" customWidth="1"/>
    <col min="15" max="15" width="12.5703125" style="160" customWidth="1"/>
    <col min="16" max="16" width="15.28515625" style="160" customWidth="1"/>
    <col min="17" max="21" width="9.140625" style="160"/>
    <col min="22" max="22" width="25.28515625" style="160" customWidth="1"/>
    <col min="23" max="23" width="18.42578125" style="160" customWidth="1"/>
    <col min="24" max="24" width="11.42578125" style="160" customWidth="1"/>
    <col min="25" max="25" width="12" style="160" customWidth="1"/>
    <col min="26" max="26" width="17.85546875" style="160" customWidth="1"/>
    <col min="27" max="29" width="9.140625" style="160"/>
    <col min="30" max="30" width="61" style="160" customWidth="1"/>
    <col min="31" max="31" width="25" style="160" customWidth="1"/>
    <col min="32" max="34" width="9.140625" style="160"/>
    <col min="35" max="35" width="17.42578125" style="160" customWidth="1"/>
    <col min="36" max="36" width="23.42578125" style="160" customWidth="1"/>
    <col min="37" max="49" width="9.140625" style="160"/>
    <col min="50" max="50" width="13" style="160" customWidth="1"/>
    <col min="51" max="51" width="9.140625" style="160"/>
    <col min="52" max="52" width="68" style="170" customWidth="1"/>
    <col min="53" max="16384" width="9.140625" style="160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157" customFormat="1" ht="66" customHeight="1" x14ac:dyDescent="0.25">
      <c r="A4" s="270" t="s">
        <v>2</v>
      </c>
      <c r="B4" s="270" t="s">
        <v>3</v>
      </c>
      <c r="C4" s="284" t="s">
        <v>41</v>
      </c>
      <c r="D4" s="286"/>
      <c r="E4" s="270" t="s">
        <v>6</v>
      </c>
      <c r="F4" s="270" t="s">
        <v>4</v>
      </c>
      <c r="G4" s="270" t="s">
        <v>0</v>
      </c>
      <c r="H4" s="270" t="s">
        <v>54</v>
      </c>
      <c r="I4" s="270" t="s">
        <v>55</v>
      </c>
      <c r="J4" s="270" t="s">
        <v>56</v>
      </c>
      <c r="K4" s="270" t="s">
        <v>34</v>
      </c>
      <c r="L4" s="270" t="s">
        <v>35</v>
      </c>
      <c r="M4" s="270" t="s">
        <v>87</v>
      </c>
      <c r="N4" s="270" t="s">
        <v>9</v>
      </c>
      <c r="O4" s="272" t="s">
        <v>42</v>
      </c>
      <c r="P4" s="272" t="s">
        <v>43</v>
      </c>
      <c r="Q4" s="300" t="s">
        <v>57</v>
      </c>
      <c r="R4" s="301"/>
      <c r="S4" s="301"/>
      <c r="T4" s="302"/>
      <c r="U4" s="270" t="s">
        <v>10</v>
      </c>
      <c r="V4" s="270" t="s">
        <v>1</v>
      </c>
      <c r="W4" s="270" t="s">
        <v>47</v>
      </c>
      <c r="X4" s="279" t="s">
        <v>58</v>
      </c>
      <c r="Y4" s="279" t="s">
        <v>59</v>
      </c>
      <c r="Z4" s="284" t="s">
        <v>60</v>
      </c>
      <c r="AA4" s="285"/>
      <c r="AB4" s="285"/>
      <c r="AC4" s="286"/>
      <c r="AD4" s="284" t="s">
        <v>44</v>
      </c>
      <c r="AE4" s="285"/>
      <c r="AF4" s="285"/>
      <c r="AG4" s="285"/>
      <c r="AH4" s="285"/>
      <c r="AI4" s="285"/>
      <c r="AJ4" s="285"/>
      <c r="AK4" s="285"/>
      <c r="AL4" s="285"/>
      <c r="AM4" s="286"/>
      <c r="AN4" s="270" t="s">
        <v>45</v>
      </c>
      <c r="AO4" s="270" t="s">
        <v>11</v>
      </c>
      <c r="AP4" s="273" t="s">
        <v>61</v>
      </c>
      <c r="AQ4" s="274"/>
      <c r="AR4" s="274"/>
      <c r="AS4" s="274"/>
      <c r="AT4" s="274"/>
      <c r="AU4" s="274"/>
      <c r="AV4" s="274"/>
      <c r="AW4" s="275"/>
      <c r="AX4" s="270" t="s">
        <v>77</v>
      </c>
      <c r="AY4" s="270" t="s">
        <v>78</v>
      </c>
      <c r="AZ4" s="263" t="s">
        <v>5</v>
      </c>
    </row>
    <row r="5" spans="1:52" s="157" customFormat="1" ht="51" customHeight="1" x14ac:dyDescent="0.25">
      <c r="A5" s="287"/>
      <c r="B5" s="287"/>
      <c r="C5" s="270" t="s">
        <v>7</v>
      </c>
      <c r="D5" s="270" t="s">
        <v>46</v>
      </c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99"/>
      <c r="P5" s="299"/>
      <c r="Q5" s="303"/>
      <c r="R5" s="304"/>
      <c r="S5" s="304"/>
      <c r="T5" s="305"/>
      <c r="U5" s="287"/>
      <c r="V5" s="287"/>
      <c r="W5" s="287"/>
      <c r="X5" s="279"/>
      <c r="Y5" s="279"/>
      <c r="Z5" s="270" t="s">
        <v>62</v>
      </c>
      <c r="AA5" s="270" t="s">
        <v>48</v>
      </c>
      <c r="AB5" s="270" t="s">
        <v>49</v>
      </c>
      <c r="AC5" s="270" t="s">
        <v>50</v>
      </c>
      <c r="AD5" s="270" t="s">
        <v>33</v>
      </c>
      <c r="AE5" s="270" t="s">
        <v>36</v>
      </c>
      <c r="AF5" s="284" t="s">
        <v>51</v>
      </c>
      <c r="AG5" s="286"/>
      <c r="AH5" s="270" t="s">
        <v>37</v>
      </c>
      <c r="AI5" s="284" t="s">
        <v>52</v>
      </c>
      <c r="AJ5" s="286"/>
      <c r="AK5" s="272" t="s">
        <v>40</v>
      </c>
      <c r="AL5" s="270" t="s">
        <v>63</v>
      </c>
      <c r="AM5" s="266" t="s">
        <v>64</v>
      </c>
      <c r="AN5" s="287"/>
      <c r="AO5" s="287"/>
      <c r="AP5" s="263" t="s">
        <v>65</v>
      </c>
      <c r="AQ5" s="263" t="s">
        <v>66</v>
      </c>
      <c r="AR5" s="263" t="s">
        <v>67</v>
      </c>
      <c r="AS5" s="263" t="s">
        <v>68</v>
      </c>
      <c r="AT5" s="263" t="s">
        <v>69</v>
      </c>
      <c r="AU5" s="259" t="s">
        <v>70</v>
      </c>
      <c r="AV5" s="259" t="s">
        <v>71</v>
      </c>
      <c r="AW5" s="263" t="s">
        <v>72</v>
      </c>
      <c r="AX5" s="287"/>
      <c r="AY5" s="287"/>
      <c r="AZ5" s="298"/>
    </row>
    <row r="6" spans="1:52" s="157" customFormat="1" ht="51" customHeight="1" x14ac:dyDescent="0.25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96"/>
      <c r="P6" s="296"/>
      <c r="Q6" s="158" t="s">
        <v>73</v>
      </c>
      <c r="R6" s="158" t="s">
        <v>74</v>
      </c>
      <c r="S6" s="158" t="s">
        <v>75</v>
      </c>
      <c r="T6" s="158" t="s">
        <v>76</v>
      </c>
      <c r="U6" s="288"/>
      <c r="V6" s="288"/>
      <c r="W6" s="288"/>
      <c r="X6" s="279"/>
      <c r="Y6" s="279"/>
      <c r="Z6" s="288"/>
      <c r="AA6" s="288"/>
      <c r="AB6" s="288"/>
      <c r="AC6" s="288"/>
      <c r="AD6" s="288"/>
      <c r="AE6" s="288"/>
      <c r="AF6" s="98" t="s">
        <v>53</v>
      </c>
      <c r="AG6" s="98" t="s">
        <v>39</v>
      </c>
      <c r="AH6" s="288"/>
      <c r="AI6" s="98" t="s">
        <v>38</v>
      </c>
      <c r="AJ6" s="98" t="s">
        <v>39</v>
      </c>
      <c r="AK6" s="296"/>
      <c r="AL6" s="288"/>
      <c r="AM6" s="297"/>
      <c r="AN6" s="288"/>
      <c r="AO6" s="288"/>
      <c r="AP6" s="264"/>
      <c r="AQ6" s="264"/>
      <c r="AR6" s="264"/>
      <c r="AS6" s="264"/>
      <c r="AT6" s="264"/>
      <c r="AU6" s="260"/>
      <c r="AV6" s="260"/>
      <c r="AW6" s="264"/>
      <c r="AX6" s="288"/>
      <c r="AY6" s="288"/>
      <c r="AZ6" s="264"/>
    </row>
    <row r="7" spans="1:52" s="157" customFormat="1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  <c r="Z7" s="25">
        <v>26</v>
      </c>
      <c r="AA7" s="25">
        <v>27</v>
      </c>
      <c r="AB7" s="25">
        <v>28</v>
      </c>
      <c r="AC7" s="25">
        <v>29</v>
      </c>
      <c r="AD7" s="25">
        <v>30</v>
      </c>
      <c r="AE7" s="25">
        <v>31</v>
      </c>
      <c r="AF7" s="25">
        <v>32</v>
      </c>
      <c r="AG7" s="25">
        <v>33</v>
      </c>
      <c r="AH7" s="25">
        <v>34</v>
      </c>
      <c r="AI7" s="25">
        <v>35</v>
      </c>
      <c r="AJ7" s="25">
        <v>36</v>
      </c>
      <c r="AK7" s="25">
        <v>37</v>
      </c>
      <c r="AL7" s="25">
        <v>38</v>
      </c>
      <c r="AM7" s="25">
        <v>39</v>
      </c>
      <c r="AN7" s="25">
        <v>40</v>
      </c>
      <c r="AO7" s="25">
        <v>41</v>
      </c>
      <c r="AP7" s="25">
        <v>42</v>
      </c>
      <c r="AQ7" s="25">
        <v>43</v>
      </c>
      <c r="AR7" s="25">
        <v>44</v>
      </c>
      <c r="AS7" s="25">
        <v>45</v>
      </c>
      <c r="AT7" s="25">
        <v>46</v>
      </c>
      <c r="AU7" s="25">
        <v>47</v>
      </c>
      <c r="AV7" s="25">
        <v>48</v>
      </c>
      <c r="AW7" s="25">
        <v>49</v>
      </c>
      <c r="AX7" s="25">
        <v>50</v>
      </c>
      <c r="AY7" s="25">
        <v>51</v>
      </c>
      <c r="AZ7" s="159">
        <v>52</v>
      </c>
    </row>
    <row r="8" spans="1:52" x14ac:dyDescent="0.2">
      <c r="A8" s="148" t="s">
        <v>142</v>
      </c>
      <c r="B8" s="131"/>
      <c r="C8" s="150"/>
      <c r="D8" s="149"/>
      <c r="E8" s="149"/>
      <c r="F8" s="149"/>
      <c r="G8" s="150"/>
      <c r="H8" s="151"/>
      <c r="I8" s="151"/>
      <c r="J8" s="149"/>
      <c r="K8" s="149"/>
      <c r="L8" s="149"/>
      <c r="M8" s="149"/>
      <c r="N8" s="150"/>
      <c r="O8" s="119"/>
      <c r="P8" s="119"/>
      <c r="U8" s="151"/>
      <c r="V8" s="149"/>
      <c r="W8" s="149"/>
      <c r="X8" s="152"/>
      <c r="Y8" s="152"/>
      <c r="Z8" s="150"/>
      <c r="AA8" s="150"/>
      <c r="AB8" s="150"/>
      <c r="AC8" s="150"/>
      <c r="AD8" s="150"/>
      <c r="AE8" s="150"/>
      <c r="AF8" s="149"/>
      <c r="AG8" s="149"/>
      <c r="AH8" s="149"/>
      <c r="AI8" s="149"/>
      <c r="AJ8" s="150"/>
      <c r="AK8" s="149"/>
      <c r="AL8" s="152"/>
      <c r="AM8" s="149"/>
      <c r="AN8" s="149"/>
      <c r="AO8" s="149"/>
      <c r="AZ8" s="161"/>
    </row>
    <row r="9" spans="1:52" ht="53.25" customHeight="1" x14ac:dyDescent="0.2">
      <c r="A9" s="111">
        <v>7</v>
      </c>
      <c r="B9" s="109">
        <v>26</v>
      </c>
      <c r="C9" s="123" t="s">
        <v>110</v>
      </c>
      <c r="D9" s="123" t="s">
        <v>110</v>
      </c>
      <c r="E9" s="125" t="s">
        <v>165</v>
      </c>
      <c r="F9" s="111">
        <v>1</v>
      </c>
      <c r="G9" s="109" t="s">
        <v>248</v>
      </c>
      <c r="H9" s="162" t="s">
        <v>167</v>
      </c>
      <c r="I9" s="111" t="s">
        <v>168</v>
      </c>
      <c r="J9" s="125">
        <v>1</v>
      </c>
      <c r="K9" s="111"/>
      <c r="L9" s="111"/>
      <c r="M9" s="109" t="s">
        <v>135</v>
      </c>
      <c r="N9" s="109" t="s">
        <v>136</v>
      </c>
      <c r="O9" s="101">
        <v>1532.37338</v>
      </c>
      <c r="P9" s="101">
        <v>1838.84806</v>
      </c>
      <c r="Q9" s="163"/>
      <c r="R9" s="163"/>
      <c r="S9" s="163"/>
      <c r="T9" s="163"/>
      <c r="U9" s="109" t="s">
        <v>125</v>
      </c>
      <c r="V9" s="109" t="s">
        <v>110</v>
      </c>
      <c r="W9" s="109" t="s">
        <v>169</v>
      </c>
      <c r="X9" s="72">
        <v>45733</v>
      </c>
      <c r="Y9" s="72">
        <v>45747</v>
      </c>
      <c r="Z9" s="109" t="s">
        <v>119</v>
      </c>
      <c r="AA9" s="109" t="s">
        <v>119</v>
      </c>
      <c r="AB9" s="109" t="s">
        <v>119</v>
      </c>
      <c r="AC9" s="109" t="s">
        <v>119</v>
      </c>
      <c r="AD9" s="109" t="str">
        <f>G9</f>
        <v>Проведение технологического и ценового аудита отчетов о реализации инвестиционной программы АО «Энергосервис Волги» 2025 года</v>
      </c>
      <c r="AE9" s="109" t="s">
        <v>120</v>
      </c>
      <c r="AF9" s="109">
        <v>796</v>
      </c>
      <c r="AG9" s="109" t="s">
        <v>121</v>
      </c>
      <c r="AH9" s="109">
        <v>1</v>
      </c>
      <c r="AI9" s="165">
        <v>63000000003</v>
      </c>
      <c r="AJ9" s="109" t="s">
        <v>122</v>
      </c>
      <c r="AK9" s="164">
        <v>45767</v>
      </c>
      <c r="AL9" s="164">
        <v>45767</v>
      </c>
      <c r="AM9" s="72">
        <v>46157</v>
      </c>
      <c r="AN9" s="44">
        <v>2026</v>
      </c>
      <c r="AO9" s="109" t="s">
        <v>119</v>
      </c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6" t="s">
        <v>170</v>
      </c>
    </row>
    <row r="10" spans="1:52" ht="35.25" customHeight="1" x14ac:dyDescent="0.2">
      <c r="A10" s="111">
        <v>7</v>
      </c>
      <c r="B10" s="109">
        <v>27</v>
      </c>
      <c r="C10" s="123" t="s">
        <v>110</v>
      </c>
      <c r="D10" s="123" t="s">
        <v>110</v>
      </c>
      <c r="E10" s="123" t="s">
        <v>131</v>
      </c>
      <c r="F10" s="111">
        <v>1</v>
      </c>
      <c r="G10" s="109" t="s">
        <v>249</v>
      </c>
      <c r="H10" s="162" t="s">
        <v>181</v>
      </c>
      <c r="I10" s="156" t="s">
        <v>182</v>
      </c>
      <c r="J10" s="111">
        <v>1</v>
      </c>
      <c r="K10" s="111"/>
      <c r="L10" s="111"/>
      <c r="M10" s="109" t="s">
        <v>135</v>
      </c>
      <c r="N10" s="109" t="s">
        <v>136</v>
      </c>
      <c r="O10" s="167">
        <f t="shared" ref="O10" si="0">P10/1.2</f>
        <v>23.4</v>
      </c>
      <c r="P10" s="168">
        <v>28.08</v>
      </c>
      <c r="Q10" s="163"/>
      <c r="R10" s="163"/>
      <c r="S10" s="163"/>
      <c r="T10" s="163"/>
      <c r="U10" s="162" t="s">
        <v>150</v>
      </c>
      <c r="V10" s="109" t="s">
        <v>110</v>
      </c>
      <c r="W10" s="109" t="s">
        <v>169</v>
      </c>
      <c r="X10" s="72">
        <v>45733</v>
      </c>
      <c r="Y10" s="72">
        <v>45740</v>
      </c>
      <c r="Z10" s="109" t="s">
        <v>119</v>
      </c>
      <c r="AA10" s="109" t="s">
        <v>119</v>
      </c>
      <c r="AB10" s="109" t="s">
        <v>119</v>
      </c>
      <c r="AC10" s="109" t="s">
        <v>119</v>
      </c>
      <c r="AD10" s="109" t="str">
        <f>G10</f>
        <v>Поставка воды питьевой «Байкальская глубинная негазированная 0,45л»</v>
      </c>
      <c r="AE10" s="109" t="s">
        <v>120</v>
      </c>
      <c r="AF10" s="109">
        <v>796</v>
      </c>
      <c r="AG10" s="109" t="s">
        <v>121</v>
      </c>
      <c r="AH10" s="169">
        <v>360</v>
      </c>
      <c r="AI10" s="165">
        <v>63000000003</v>
      </c>
      <c r="AJ10" s="109" t="s">
        <v>122</v>
      </c>
      <c r="AK10" s="164">
        <v>45761</v>
      </c>
      <c r="AL10" s="164">
        <v>45761</v>
      </c>
      <c r="AM10" s="164">
        <v>45785</v>
      </c>
      <c r="AN10" s="109">
        <v>2025</v>
      </c>
      <c r="AO10" s="109" t="s">
        <v>119</v>
      </c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6" t="s">
        <v>183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10" r:id="rId1" display="https://okpd2.com/klassifikator/kod-okpd2-19-20-21-120.html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activeCell="Y9" sqref="Y9"/>
    </sheetView>
  </sheetViews>
  <sheetFormatPr defaultRowHeight="15" x14ac:dyDescent="0.25"/>
  <cols>
    <col min="3" max="3" width="27.5703125" customWidth="1"/>
    <col min="4" max="4" width="30" customWidth="1"/>
    <col min="7" max="7" width="38.85546875" customWidth="1"/>
    <col min="9" max="9" width="20.140625" customWidth="1"/>
    <col min="22" max="22" width="23.140625" customWidth="1"/>
    <col min="23" max="23" width="14.5703125" customWidth="1"/>
    <col min="24" max="24" width="16" customWidth="1"/>
    <col min="25" max="25" width="15.140625" customWidth="1"/>
    <col min="26" max="26" width="14" customWidth="1"/>
    <col min="30" max="30" width="33.28515625" customWidth="1"/>
    <col min="31" max="31" width="19.28515625" customWidth="1"/>
    <col min="36" max="36" width="14.5703125" customWidth="1"/>
    <col min="52" max="52" width="43.85546875" customWidth="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33" t="s">
        <v>2</v>
      </c>
      <c r="B4" s="233" t="s">
        <v>3</v>
      </c>
      <c r="C4" s="235" t="s">
        <v>41</v>
      </c>
      <c r="D4" s="236"/>
      <c r="E4" s="233" t="s">
        <v>6</v>
      </c>
      <c r="F4" s="233" t="s">
        <v>4</v>
      </c>
      <c r="G4" s="233" t="s">
        <v>0</v>
      </c>
      <c r="H4" s="233" t="s">
        <v>54</v>
      </c>
      <c r="I4" s="233" t="s">
        <v>55</v>
      </c>
      <c r="J4" s="233" t="s">
        <v>56</v>
      </c>
      <c r="K4" s="233" t="s">
        <v>34</v>
      </c>
      <c r="L4" s="233" t="s">
        <v>35</v>
      </c>
      <c r="M4" s="233" t="s">
        <v>79</v>
      </c>
      <c r="N4" s="233" t="s">
        <v>9</v>
      </c>
      <c r="O4" s="237" t="s">
        <v>42</v>
      </c>
      <c r="P4" s="237" t="s">
        <v>43</v>
      </c>
      <c r="Q4" s="253" t="s">
        <v>57</v>
      </c>
      <c r="R4" s="254"/>
      <c r="S4" s="254"/>
      <c r="T4" s="255"/>
      <c r="U4" s="233" t="s">
        <v>10</v>
      </c>
      <c r="V4" s="233" t="s">
        <v>1</v>
      </c>
      <c r="W4" s="233" t="s">
        <v>47</v>
      </c>
      <c r="X4" s="250" t="s">
        <v>58</v>
      </c>
      <c r="Y4" s="250" t="s">
        <v>59</v>
      </c>
      <c r="Z4" s="235" t="s">
        <v>60</v>
      </c>
      <c r="AA4" s="251"/>
      <c r="AB4" s="251"/>
      <c r="AC4" s="236"/>
      <c r="AD4" s="235" t="s">
        <v>44</v>
      </c>
      <c r="AE4" s="251"/>
      <c r="AF4" s="251"/>
      <c r="AG4" s="251"/>
      <c r="AH4" s="251"/>
      <c r="AI4" s="251"/>
      <c r="AJ4" s="251"/>
      <c r="AK4" s="251"/>
      <c r="AL4" s="251"/>
      <c r="AM4" s="236"/>
      <c r="AN4" s="233" t="s">
        <v>45</v>
      </c>
      <c r="AO4" s="233" t="s">
        <v>11</v>
      </c>
      <c r="AP4" s="244" t="s">
        <v>61</v>
      </c>
      <c r="AQ4" s="245"/>
      <c r="AR4" s="245"/>
      <c r="AS4" s="245"/>
      <c r="AT4" s="245"/>
      <c r="AU4" s="245"/>
      <c r="AV4" s="245"/>
      <c r="AW4" s="246"/>
      <c r="AX4" s="233" t="s">
        <v>77</v>
      </c>
      <c r="AY4" s="233" t="s">
        <v>78</v>
      </c>
      <c r="AZ4" s="241" t="s">
        <v>5</v>
      </c>
    </row>
    <row r="5" spans="1:52" s="87" customFormat="1" ht="51" customHeight="1" x14ac:dyDescent="0.25">
      <c r="A5" s="243"/>
      <c r="B5" s="243"/>
      <c r="C5" s="233" t="s">
        <v>7</v>
      </c>
      <c r="D5" s="233" t="s">
        <v>46</v>
      </c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52"/>
      <c r="P5" s="252"/>
      <c r="Q5" s="256"/>
      <c r="R5" s="257"/>
      <c r="S5" s="257"/>
      <c r="T5" s="258"/>
      <c r="U5" s="243"/>
      <c r="V5" s="243"/>
      <c r="W5" s="243"/>
      <c r="X5" s="250"/>
      <c r="Y5" s="250"/>
      <c r="Z5" s="233" t="s">
        <v>62</v>
      </c>
      <c r="AA5" s="233" t="s">
        <v>48</v>
      </c>
      <c r="AB5" s="233" t="s">
        <v>49</v>
      </c>
      <c r="AC5" s="233" t="s">
        <v>50</v>
      </c>
      <c r="AD5" s="233" t="s">
        <v>33</v>
      </c>
      <c r="AE5" s="233" t="s">
        <v>36</v>
      </c>
      <c r="AF5" s="235" t="s">
        <v>51</v>
      </c>
      <c r="AG5" s="236"/>
      <c r="AH5" s="233" t="s">
        <v>37</v>
      </c>
      <c r="AI5" s="235" t="s">
        <v>52</v>
      </c>
      <c r="AJ5" s="236"/>
      <c r="AK5" s="237" t="s">
        <v>40</v>
      </c>
      <c r="AL5" s="233" t="s">
        <v>63</v>
      </c>
      <c r="AM5" s="239" t="s">
        <v>64</v>
      </c>
      <c r="AN5" s="243"/>
      <c r="AO5" s="243"/>
      <c r="AP5" s="241" t="s">
        <v>65</v>
      </c>
      <c r="AQ5" s="241" t="s">
        <v>66</v>
      </c>
      <c r="AR5" s="241" t="s">
        <v>67</v>
      </c>
      <c r="AS5" s="241" t="s">
        <v>68</v>
      </c>
      <c r="AT5" s="241" t="s">
        <v>69</v>
      </c>
      <c r="AU5" s="247" t="s">
        <v>70</v>
      </c>
      <c r="AV5" s="247" t="s">
        <v>71</v>
      </c>
      <c r="AW5" s="241" t="s">
        <v>72</v>
      </c>
      <c r="AX5" s="243"/>
      <c r="AY5" s="243"/>
      <c r="AZ5" s="249"/>
    </row>
    <row r="6" spans="1:52" s="87" customFormat="1" ht="51" customHeight="1" x14ac:dyDescent="0.25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8"/>
      <c r="P6" s="238"/>
      <c r="Q6" s="88" t="s">
        <v>73</v>
      </c>
      <c r="R6" s="88" t="s">
        <v>74</v>
      </c>
      <c r="S6" s="88" t="s">
        <v>75</v>
      </c>
      <c r="T6" s="88" t="s">
        <v>76</v>
      </c>
      <c r="U6" s="234"/>
      <c r="V6" s="234"/>
      <c r="W6" s="234"/>
      <c r="X6" s="250"/>
      <c r="Y6" s="250"/>
      <c r="Z6" s="234"/>
      <c r="AA6" s="234"/>
      <c r="AB6" s="234"/>
      <c r="AC6" s="234"/>
      <c r="AD6" s="234"/>
      <c r="AE6" s="234"/>
      <c r="AF6" s="181" t="s">
        <v>53</v>
      </c>
      <c r="AG6" s="181" t="s">
        <v>39</v>
      </c>
      <c r="AH6" s="234"/>
      <c r="AI6" s="181" t="s">
        <v>38</v>
      </c>
      <c r="AJ6" s="181" t="s">
        <v>39</v>
      </c>
      <c r="AK6" s="238"/>
      <c r="AL6" s="234"/>
      <c r="AM6" s="240"/>
      <c r="AN6" s="234"/>
      <c r="AO6" s="234"/>
      <c r="AP6" s="242"/>
      <c r="AQ6" s="242"/>
      <c r="AR6" s="242"/>
      <c r="AS6" s="242"/>
      <c r="AT6" s="242"/>
      <c r="AU6" s="248"/>
      <c r="AV6" s="248"/>
      <c r="AW6" s="242"/>
      <c r="AX6" s="234"/>
      <c r="AY6" s="234"/>
      <c r="AZ6" s="242"/>
    </row>
    <row r="7" spans="1:52" s="90" customFormat="1" ht="12.75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s="91" customFormat="1" ht="12.75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s="91" customFormat="1" ht="72.75" customHeight="1" x14ac:dyDescent="0.2">
      <c r="A9" s="43">
        <v>7</v>
      </c>
      <c r="B9" s="44">
        <v>26</v>
      </c>
      <c r="C9" s="45" t="s">
        <v>110</v>
      </c>
      <c r="D9" s="45" t="s">
        <v>110</v>
      </c>
      <c r="E9" s="45" t="s">
        <v>165</v>
      </c>
      <c r="F9" s="43">
        <v>1</v>
      </c>
      <c r="G9" s="44" t="s">
        <v>248</v>
      </c>
      <c r="H9" s="83" t="s">
        <v>167</v>
      </c>
      <c r="I9" s="57" t="s">
        <v>168</v>
      </c>
      <c r="J9" s="43">
        <v>1</v>
      </c>
      <c r="K9" s="43"/>
      <c r="L9" s="43"/>
      <c r="M9" s="44" t="s">
        <v>135</v>
      </c>
      <c r="N9" s="44" t="s">
        <v>136</v>
      </c>
      <c r="O9" s="85">
        <v>1532.37338</v>
      </c>
      <c r="P9" s="85">
        <v>1838.84806</v>
      </c>
      <c r="Q9" s="92"/>
      <c r="R9" s="92"/>
      <c r="S9" s="92"/>
      <c r="T9" s="92"/>
      <c r="U9" s="83" t="s">
        <v>125</v>
      </c>
      <c r="V9" s="44" t="s">
        <v>110</v>
      </c>
      <c r="W9" s="44" t="s">
        <v>169</v>
      </c>
      <c r="X9" s="72">
        <v>45733</v>
      </c>
      <c r="Y9" s="182">
        <v>45784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">
        <v>248</v>
      </c>
      <c r="AE9" s="44" t="s">
        <v>120</v>
      </c>
      <c r="AF9" s="44">
        <v>796</v>
      </c>
      <c r="AG9" s="44" t="s">
        <v>121</v>
      </c>
      <c r="AH9" s="44">
        <v>1</v>
      </c>
      <c r="AI9" s="73">
        <v>63000000003</v>
      </c>
      <c r="AJ9" s="44" t="s">
        <v>122</v>
      </c>
      <c r="AK9" s="72">
        <v>45804</v>
      </c>
      <c r="AL9" s="72">
        <v>45804</v>
      </c>
      <c r="AM9" s="72">
        <v>46169</v>
      </c>
      <c r="AN9" s="44">
        <v>2026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170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workbookViewId="0">
      <selection sqref="A1:XFD9"/>
    </sheetView>
  </sheetViews>
  <sheetFormatPr defaultRowHeight="12.75" x14ac:dyDescent="0.2"/>
  <cols>
    <col min="1" max="2" width="9.140625" style="91"/>
    <col min="3" max="3" width="23.7109375" style="91" customWidth="1"/>
    <col min="4" max="4" width="23" style="91" customWidth="1"/>
    <col min="5" max="6" width="9.140625" style="91"/>
    <col min="7" max="7" width="57.7109375" style="91" customWidth="1"/>
    <col min="8" max="8" width="9.140625" style="91"/>
    <col min="9" max="9" width="14.28515625" style="91" customWidth="1"/>
    <col min="10" max="10" width="9.140625" style="91"/>
    <col min="11" max="11" width="18.85546875" style="91" customWidth="1"/>
    <col min="12" max="12" width="14.85546875" style="91" customWidth="1"/>
    <col min="13" max="13" width="16.85546875" style="91" customWidth="1"/>
    <col min="14" max="14" width="21.7109375" style="91" customWidth="1"/>
    <col min="15" max="15" width="12.5703125" style="91" customWidth="1"/>
    <col min="16" max="16" width="15.28515625" style="91" customWidth="1"/>
    <col min="17" max="21" width="9.140625" style="91"/>
    <col min="22" max="22" width="25.28515625" style="91" customWidth="1"/>
    <col min="23" max="23" width="18.42578125" style="91" customWidth="1"/>
    <col min="24" max="24" width="11.42578125" style="91" customWidth="1"/>
    <col min="25" max="25" width="12" style="91" customWidth="1"/>
    <col min="26" max="29" width="9.140625" style="91"/>
    <col min="30" max="30" width="61" style="91" customWidth="1"/>
    <col min="31" max="31" width="25" style="91" customWidth="1"/>
    <col min="32" max="34" width="9.140625" style="91"/>
    <col min="35" max="35" width="17.42578125" style="91" customWidth="1"/>
    <col min="36" max="36" width="23.42578125" style="91" customWidth="1"/>
    <col min="37" max="49" width="9.140625" style="91"/>
    <col min="50" max="50" width="13" style="91" customWidth="1"/>
    <col min="51" max="51" width="9.140625" style="91"/>
    <col min="52" max="52" width="68" style="97" customWidth="1"/>
    <col min="53" max="16384" width="9.140625" style="91"/>
  </cols>
  <sheetData>
    <row r="1" spans="1:52" s="19" customFormat="1" ht="18" customHeight="1" x14ac:dyDescent="0.25">
      <c r="A1" s="12" t="s">
        <v>80</v>
      </c>
      <c r="B1" s="13"/>
      <c r="C1" s="13"/>
      <c r="D1" s="13"/>
      <c r="E1" s="13"/>
      <c r="F1" s="13"/>
      <c r="G1" s="14"/>
      <c r="H1" s="15"/>
      <c r="I1" s="15"/>
      <c r="J1" s="13"/>
      <c r="K1" s="13"/>
      <c r="L1" s="13"/>
      <c r="M1" s="13"/>
      <c r="N1" s="13"/>
      <c r="O1" s="13"/>
      <c r="P1" s="13"/>
      <c r="Q1" s="16"/>
      <c r="R1" s="16"/>
      <c r="S1" s="17"/>
      <c r="T1" s="13"/>
      <c r="U1" s="13"/>
      <c r="V1" s="13"/>
      <c r="W1" s="13"/>
      <c r="X1" s="13"/>
      <c r="Y1" s="13"/>
      <c r="Z1" s="13"/>
      <c r="AA1" s="13"/>
      <c r="AB1" s="14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8"/>
      <c r="AZ1" s="93"/>
    </row>
    <row r="2" spans="1:52" s="19" customFormat="1" ht="18.75" customHeight="1" x14ac:dyDescent="0.25">
      <c r="A2" s="12" t="s">
        <v>244</v>
      </c>
      <c r="B2" s="13"/>
      <c r="C2" s="13"/>
      <c r="D2" s="13"/>
      <c r="E2" s="13"/>
      <c r="F2" s="13"/>
      <c r="G2" s="14"/>
      <c r="H2" s="15"/>
      <c r="I2" s="15"/>
      <c r="J2" s="13"/>
      <c r="K2" s="13"/>
      <c r="L2" s="13"/>
      <c r="M2" s="13"/>
      <c r="N2" s="14"/>
      <c r="O2" s="14"/>
      <c r="P2" s="14"/>
      <c r="Q2" s="16"/>
      <c r="R2" s="16"/>
      <c r="S2" s="17"/>
      <c r="T2" s="13"/>
      <c r="U2" s="13"/>
      <c r="V2" s="13"/>
      <c r="W2" s="13"/>
      <c r="X2" s="14"/>
      <c r="Y2" s="14"/>
      <c r="Z2" s="14"/>
      <c r="AA2" s="14"/>
      <c r="AB2" s="14"/>
      <c r="AC2" s="14"/>
      <c r="AD2" s="13"/>
      <c r="AE2" s="13"/>
      <c r="AF2" s="13"/>
      <c r="AG2" s="13"/>
      <c r="AH2" s="14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8"/>
      <c r="AZ2" s="93"/>
    </row>
    <row r="3" spans="1:52" s="19" customFormat="1" ht="18.75" customHeight="1" x14ac:dyDescent="0.25">
      <c r="A3" s="22" t="s">
        <v>245</v>
      </c>
      <c r="B3" s="13"/>
      <c r="C3" s="13"/>
      <c r="D3" s="13"/>
      <c r="E3" s="13"/>
      <c r="F3" s="13"/>
      <c r="G3" s="14"/>
      <c r="H3" s="15"/>
      <c r="I3" s="15"/>
      <c r="J3" s="13"/>
      <c r="K3" s="13"/>
      <c r="L3" s="13"/>
      <c r="M3" s="13"/>
      <c r="N3" s="14"/>
      <c r="O3" s="14"/>
      <c r="P3" s="14"/>
      <c r="Q3" s="16"/>
      <c r="R3" s="16"/>
      <c r="S3" s="17"/>
      <c r="T3" s="13"/>
      <c r="U3" s="13"/>
      <c r="V3" s="13"/>
      <c r="W3" s="13"/>
      <c r="X3" s="14"/>
      <c r="Y3" s="14"/>
      <c r="Z3" s="14"/>
      <c r="AA3" s="14"/>
      <c r="AB3" s="14"/>
      <c r="AC3" s="14"/>
      <c r="AD3" s="13"/>
      <c r="AE3" s="13"/>
      <c r="AF3" s="13"/>
      <c r="AG3" s="13"/>
      <c r="AH3" s="14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8"/>
      <c r="AZ3" s="93"/>
    </row>
    <row r="4" spans="1:52" s="87" customFormat="1" ht="66" customHeight="1" x14ac:dyDescent="0.25">
      <c r="A4" s="233" t="s">
        <v>2</v>
      </c>
      <c r="B4" s="233" t="s">
        <v>3</v>
      </c>
      <c r="C4" s="235" t="s">
        <v>41</v>
      </c>
      <c r="D4" s="236"/>
      <c r="E4" s="233" t="s">
        <v>6</v>
      </c>
      <c r="F4" s="233" t="s">
        <v>4</v>
      </c>
      <c r="G4" s="233" t="s">
        <v>0</v>
      </c>
      <c r="H4" s="233" t="s">
        <v>54</v>
      </c>
      <c r="I4" s="233" t="s">
        <v>55</v>
      </c>
      <c r="J4" s="233" t="s">
        <v>56</v>
      </c>
      <c r="K4" s="233" t="s">
        <v>34</v>
      </c>
      <c r="L4" s="233" t="s">
        <v>35</v>
      </c>
      <c r="M4" s="233" t="s">
        <v>79</v>
      </c>
      <c r="N4" s="233" t="s">
        <v>9</v>
      </c>
      <c r="O4" s="237" t="s">
        <v>42</v>
      </c>
      <c r="P4" s="237" t="s">
        <v>43</v>
      </c>
      <c r="Q4" s="253" t="s">
        <v>57</v>
      </c>
      <c r="R4" s="254"/>
      <c r="S4" s="254"/>
      <c r="T4" s="255"/>
      <c r="U4" s="233" t="s">
        <v>10</v>
      </c>
      <c r="V4" s="233" t="s">
        <v>1</v>
      </c>
      <c r="W4" s="233" t="s">
        <v>47</v>
      </c>
      <c r="X4" s="250" t="s">
        <v>58</v>
      </c>
      <c r="Y4" s="250" t="s">
        <v>59</v>
      </c>
      <c r="Z4" s="235" t="s">
        <v>60</v>
      </c>
      <c r="AA4" s="251"/>
      <c r="AB4" s="251"/>
      <c r="AC4" s="236"/>
      <c r="AD4" s="235" t="s">
        <v>44</v>
      </c>
      <c r="AE4" s="251"/>
      <c r="AF4" s="251"/>
      <c r="AG4" s="251"/>
      <c r="AH4" s="251"/>
      <c r="AI4" s="251"/>
      <c r="AJ4" s="251"/>
      <c r="AK4" s="251"/>
      <c r="AL4" s="251"/>
      <c r="AM4" s="236"/>
      <c r="AN4" s="233" t="s">
        <v>45</v>
      </c>
      <c r="AO4" s="233" t="s">
        <v>11</v>
      </c>
      <c r="AP4" s="244" t="s">
        <v>61</v>
      </c>
      <c r="AQ4" s="245"/>
      <c r="AR4" s="245"/>
      <c r="AS4" s="245"/>
      <c r="AT4" s="245"/>
      <c r="AU4" s="245"/>
      <c r="AV4" s="245"/>
      <c r="AW4" s="246"/>
      <c r="AX4" s="233" t="s">
        <v>77</v>
      </c>
      <c r="AY4" s="233" t="s">
        <v>78</v>
      </c>
      <c r="AZ4" s="241" t="s">
        <v>5</v>
      </c>
    </row>
    <row r="5" spans="1:52" s="87" customFormat="1" ht="51" customHeight="1" x14ac:dyDescent="0.25">
      <c r="A5" s="243"/>
      <c r="B5" s="243"/>
      <c r="C5" s="233" t="s">
        <v>7</v>
      </c>
      <c r="D5" s="233" t="s">
        <v>46</v>
      </c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52"/>
      <c r="P5" s="252"/>
      <c r="Q5" s="256"/>
      <c r="R5" s="257"/>
      <c r="S5" s="257"/>
      <c r="T5" s="258"/>
      <c r="U5" s="243"/>
      <c r="V5" s="243"/>
      <c r="W5" s="243"/>
      <c r="X5" s="250"/>
      <c r="Y5" s="250"/>
      <c r="Z5" s="233" t="s">
        <v>62</v>
      </c>
      <c r="AA5" s="233" t="s">
        <v>48</v>
      </c>
      <c r="AB5" s="233" t="s">
        <v>49</v>
      </c>
      <c r="AC5" s="233" t="s">
        <v>50</v>
      </c>
      <c r="AD5" s="233" t="s">
        <v>33</v>
      </c>
      <c r="AE5" s="233" t="s">
        <v>36</v>
      </c>
      <c r="AF5" s="235" t="s">
        <v>51</v>
      </c>
      <c r="AG5" s="236"/>
      <c r="AH5" s="233" t="s">
        <v>37</v>
      </c>
      <c r="AI5" s="235" t="s">
        <v>52</v>
      </c>
      <c r="AJ5" s="236"/>
      <c r="AK5" s="237" t="s">
        <v>40</v>
      </c>
      <c r="AL5" s="233" t="s">
        <v>63</v>
      </c>
      <c r="AM5" s="239" t="s">
        <v>64</v>
      </c>
      <c r="AN5" s="243"/>
      <c r="AO5" s="243"/>
      <c r="AP5" s="241" t="s">
        <v>65</v>
      </c>
      <c r="AQ5" s="241" t="s">
        <v>66</v>
      </c>
      <c r="AR5" s="241" t="s">
        <v>67</v>
      </c>
      <c r="AS5" s="241" t="s">
        <v>68</v>
      </c>
      <c r="AT5" s="241" t="s">
        <v>69</v>
      </c>
      <c r="AU5" s="247" t="s">
        <v>70</v>
      </c>
      <c r="AV5" s="247" t="s">
        <v>71</v>
      </c>
      <c r="AW5" s="241" t="s">
        <v>72</v>
      </c>
      <c r="AX5" s="243"/>
      <c r="AY5" s="243"/>
      <c r="AZ5" s="249"/>
    </row>
    <row r="6" spans="1:52" s="87" customFormat="1" ht="51" customHeight="1" x14ac:dyDescent="0.25">
      <c r="A6" s="2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8"/>
      <c r="P6" s="238"/>
      <c r="Q6" s="88" t="s">
        <v>73</v>
      </c>
      <c r="R6" s="88" t="s">
        <v>74</v>
      </c>
      <c r="S6" s="88" t="s">
        <v>75</v>
      </c>
      <c r="T6" s="88" t="s">
        <v>76</v>
      </c>
      <c r="U6" s="234"/>
      <c r="V6" s="234"/>
      <c r="W6" s="234"/>
      <c r="X6" s="250"/>
      <c r="Y6" s="250"/>
      <c r="Z6" s="234"/>
      <c r="AA6" s="234"/>
      <c r="AB6" s="234"/>
      <c r="AC6" s="234"/>
      <c r="AD6" s="234"/>
      <c r="AE6" s="234"/>
      <c r="AF6" s="89" t="s">
        <v>53</v>
      </c>
      <c r="AG6" s="89" t="s">
        <v>39</v>
      </c>
      <c r="AH6" s="234"/>
      <c r="AI6" s="89" t="s">
        <v>38</v>
      </c>
      <c r="AJ6" s="89" t="s">
        <v>39</v>
      </c>
      <c r="AK6" s="238"/>
      <c r="AL6" s="234"/>
      <c r="AM6" s="240"/>
      <c r="AN6" s="234"/>
      <c r="AO6" s="234"/>
      <c r="AP6" s="242"/>
      <c r="AQ6" s="242"/>
      <c r="AR6" s="242"/>
      <c r="AS6" s="242"/>
      <c r="AT6" s="242"/>
      <c r="AU6" s="248"/>
      <c r="AV6" s="248"/>
      <c r="AW6" s="242"/>
      <c r="AX6" s="234"/>
      <c r="AY6" s="234"/>
      <c r="AZ6" s="242"/>
    </row>
    <row r="7" spans="1:52" s="90" customFormat="1" x14ac:dyDescent="0.25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  <c r="S7" s="39">
        <v>19</v>
      </c>
      <c r="T7" s="39">
        <v>20</v>
      </c>
      <c r="U7" s="39">
        <v>21</v>
      </c>
      <c r="V7" s="39">
        <v>22</v>
      </c>
      <c r="W7" s="39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39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39">
        <v>50</v>
      </c>
      <c r="AY7" s="39">
        <v>51</v>
      </c>
      <c r="AZ7" s="94">
        <v>52</v>
      </c>
    </row>
    <row r="8" spans="1:52" x14ac:dyDescent="0.2">
      <c r="A8" s="75" t="s">
        <v>142</v>
      </c>
      <c r="B8" s="54"/>
      <c r="C8" s="76"/>
      <c r="D8" s="77"/>
      <c r="E8" s="77"/>
      <c r="F8" s="77"/>
      <c r="G8" s="76"/>
      <c r="H8" s="78"/>
      <c r="I8" s="78"/>
      <c r="J8" s="77"/>
      <c r="K8" s="77"/>
      <c r="L8" s="77"/>
      <c r="M8" s="77"/>
      <c r="N8" s="76"/>
      <c r="O8" s="74"/>
      <c r="P8" s="74"/>
      <c r="U8" s="78"/>
      <c r="V8" s="77"/>
      <c r="W8" s="77"/>
      <c r="X8" s="79"/>
      <c r="Y8" s="79"/>
      <c r="Z8" s="76"/>
      <c r="AA8" s="76"/>
      <c r="AB8" s="76"/>
      <c r="AC8" s="76"/>
      <c r="AD8" s="76"/>
      <c r="AE8" s="76"/>
      <c r="AF8" s="77"/>
      <c r="AG8" s="77"/>
      <c r="AH8" s="77"/>
      <c r="AI8" s="77"/>
      <c r="AJ8" s="76"/>
      <c r="AK8" s="77"/>
      <c r="AL8" s="79"/>
      <c r="AM8" s="77"/>
      <c r="AN8" s="77"/>
      <c r="AO8" s="77"/>
      <c r="AZ8" s="96"/>
    </row>
    <row r="9" spans="1:52" ht="39.75" customHeight="1" x14ac:dyDescent="0.2">
      <c r="A9" s="43">
        <v>7</v>
      </c>
      <c r="B9" s="44">
        <v>24</v>
      </c>
      <c r="C9" s="45" t="s">
        <v>110</v>
      </c>
      <c r="D9" s="45" t="s">
        <v>110</v>
      </c>
      <c r="E9" s="45" t="s">
        <v>131</v>
      </c>
      <c r="F9" s="43">
        <v>1</v>
      </c>
      <c r="G9" s="44" t="s">
        <v>184</v>
      </c>
      <c r="H9" s="83" t="s">
        <v>185</v>
      </c>
      <c r="I9" s="57" t="s">
        <v>186</v>
      </c>
      <c r="J9" s="43">
        <v>1</v>
      </c>
      <c r="K9" s="43"/>
      <c r="L9" s="43"/>
      <c r="M9" s="44" t="s">
        <v>135</v>
      </c>
      <c r="N9" s="44" t="s">
        <v>136</v>
      </c>
      <c r="O9" s="85">
        <f t="shared" ref="O9" si="0">P9/1.2</f>
        <v>81.24166666666666</v>
      </c>
      <c r="P9" s="85">
        <v>97.49</v>
      </c>
      <c r="Q9" s="92"/>
      <c r="R9" s="92"/>
      <c r="S9" s="92"/>
      <c r="T9" s="92"/>
      <c r="U9" s="83" t="s">
        <v>150</v>
      </c>
      <c r="V9" s="44" t="s">
        <v>110</v>
      </c>
      <c r="W9" s="44" t="s">
        <v>169</v>
      </c>
      <c r="X9" s="72">
        <v>45716</v>
      </c>
      <c r="Y9" s="72">
        <v>45726</v>
      </c>
      <c r="Z9" s="44" t="s">
        <v>119</v>
      </c>
      <c r="AA9" s="44" t="s">
        <v>119</v>
      </c>
      <c r="AB9" s="44" t="s">
        <v>119</v>
      </c>
      <c r="AC9" s="44" t="s">
        <v>119</v>
      </c>
      <c r="AD9" s="44" t="str">
        <f>G9</f>
        <v>Поставка электрооборудования</v>
      </c>
      <c r="AE9" s="44" t="s">
        <v>120</v>
      </c>
      <c r="AF9" s="44">
        <v>876</v>
      </c>
      <c r="AG9" s="44" t="s">
        <v>151</v>
      </c>
      <c r="AH9" s="44">
        <v>1</v>
      </c>
      <c r="AI9" s="73">
        <v>63000000003</v>
      </c>
      <c r="AJ9" s="44" t="s">
        <v>122</v>
      </c>
      <c r="AK9" s="72">
        <v>45746</v>
      </c>
      <c r="AL9" s="72">
        <v>45746</v>
      </c>
      <c r="AM9" s="72">
        <v>45807</v>
      </c>
      <c r="AN9" s="44">
        <v>2025</v>
      </c>
      <c r="AO9" s="44" t="s">
        <v>119</v>
      </c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5" t="s">
        <v>187</v>
      </c>
    </row>
  </sheetData>
  <mergeCells count="51">
    <mergeCell ref="G4:G6"/>
    <mergeCell ref="A4:A6"/>
    <mergeCell ref="B4:B6"/>
    <mergeCell ref="C4:D4"/>
    <mergeCell ref="E4:E6"/>
    <mergeCell ref="F4:F6"/>
    <mergeCell ref="V4:V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T5"/>
    <mergeCell ref="U4:U6"/>
    <mergeCell ref="AZ4:AZ6"/>
    <mergeCell ref="C5:C6"/>
    <mergeCell ref="D5:D6"/>
    <mergeCell ref="Z5:Z6"/>
    <mergeCell ref="AA5:AA6"/>
    <mergeCell ref="AB5:AB6"/>
    <mergeCell ref="W4:W6"/>
    <mergeCell ref="X4:X6"/>
    <mergeCell ref="Y4:Y6"/>
    <mergeCell ref="Z4:AC4"/>
    <mergeCell ref="AD4:AM4"/>
    <mergeCell ref="AN4:AN6"/>
    <mergeCell ref="AC5:AC6"/>
    <mergeCell ref="AD5:AD6"/>
    <mergeCell ref="AE5:AE6"/>
    <mergeCell ref="AF5:AG5"/>
    <mergeCell ref="AP5:AP6"/>
    <mergeCell ref="AO4:AO6"/>
    <mergeCell ref="AP4:AW4"/>
    <mergeCell ref="AX4:AX6"/>
    <mergeCell ref="AY4:AY6"/>
    <mergeCell ref="AW5:AW6"/>
    <mergeCell ref="AQ5:AQ6"/>
    <mergeCell ref="AR5:AR6"/>
    <mergeCell ref="AS5:AS6"/>
    <mergeCell ref="AT5:AT6"/>
    <mergeCell ref="AU5:AU6"/>
    <mergeCell ref="AV5:AV6"/>
    <mergeCell ref="AH5:AH6"/>
    <mergeCell ref="AI5:AJ5"/>
    <mergeCell ref="AK5:AK6"/>
    <mergeCell ref="AL5:AL6"/>
    <mergeCell ref="AM5:AM6"/>
  </mergeCells>
  <hyperlinks>
    <hyperlink ref="I9" r:id="rId1" display="https://okpd2.com/klassifikator/kod-okpd2-19-20-21-120.htm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183"/>
  <sheetViews>
    <sheetView zoomScale="80" zoomScaleNormal="80" workbookViewId="0">
      <pane xSplit="7" ySplit="9" topLeftCell="H19" activePane="bottomRight" state="frozen"/>
      <selection pane="topRight" activeCell="H1" sqref="H1"/>
      <selection pane="bottomLeft" activeCell="A14" sqref="A14"/>
      <selection pane="bottomRight" activeCell="A21" sqref="A21:XFD21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6.85546875" style="13" customWidth="1"/>
    <col min="7" max="7" width="59" style="14" customWidth="1"/>
    <col min="8" max="8" width="12" style="15" customWidth="1"/>
    <col min="9" max="9" width="14.85546875" style="15" customWidth="1"/>
    <col min="10" max="16" width="14.85546875" style="13" customWidth="1"/>
    <col min="17" max="18" width="14.85546875" style="16" customWidth="1"/>
    <col min="19" max="19" width="14.8554687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10.42578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48.7109375" style="18" customWidth="1"/>
    <col min="50" max="16384" width="9.140625" style="19"/>
  </cols>
  <sheetData>
    <row r="2" spans="1:49" ht="18" customHeight="1" x14ac:dyDescent="0.25">
      <c r="A2" s="12" t="s">
        <v>80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81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22" t="s">
        <v>82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69" t="s">
        <v>2</v>
      </c>
      <c r="B6" s="289" t="s">
        <v>3</v>
      </c>
      <c r="C6" s="284" t="s">
        <v>41</v>
      </c>
      <c r="D6" s="285"/>
      <c r="E6" s="270" t="s">
        <v>6</v>
      </c>
      <c r="F6" s="270" t="s">
        <v>4</v>
      </c>
      <c r="G6" s="269" t="s">
        <v>0</v>
      </c>
      <c r="H6" s="270" t="s">
        <v>83</v>
      </c>
      <c r="I6" s="270" t="s">
        <v>84</v>
      </c>
      <c r="J6" s="270" t="s">
        <v>85</v>
      </c>
      <c r="K6" s="270" t="s">
        <v>86</v>
      </c>
      <c r="L6" s="270" t="s">
        <v>35</v>
      </c>
      <c r="M6" s="269" t="s">
        <v>87</v>
      </c>
      <c r="N6" s="269" t="s">
        <v>9</v>
      </c>
      <c r="O6" s="270" t="s">
        <v>88</v>
      </c>
      <c r="P6" s="270" t="s">
        <v>88</v>
      </c>
      <c r="Q6" s="306" t="s">
        <v>42</v>
      </c>
      <c r="R6" s="281" t="s">
        <v>43</v>
      </c>
      <c r="S6" s="269" t="s">
        <v>10</v>
      </c>
      <c r="T6" s="284" t="s">
        <v>89</v>
      </c>
      <c r="U6" s="285"/>
      <c r="V6" s="285"/>
      <c r="W6" s="286"/>
      <c r="X6" s="284" t="s">
        <v>90</v>
      </c>
      <c r="Y6" s="285"/>
      <c r="Z6" s="285"/>
      <c r="AA6" s="286"/>
      <c r="AB6" s="269" t="s">
        <v>44</v>
      </c>
      <c r="AC6" s="269"/>
      <c r="AD6" s="269"/>
      <c r="AE6" s="269"/>
      <c r="AF6" s="269"/>
      <c r="AG6" s="269"/>
      <c r="AH6" s="269"/>
      <c r="AI6" s="269"/>
      <c r="AJ6" s="269"/>
      <c r="AK6" s="269"/>
      <c r="AL6" s="269" t="s">
        <v>45</v>
      </c>
      <c r="AM6" s="269" t="s">
        <v>11</v>
      </c>
      <c r="AN6" s="273" t="s">
        <v>91</v>
      </c>
      <c r="AO6" s="274"/>
      <c r="AP6" s="274"/>
      <c r="AQ6" s="274"/>
      <c r="AR6" s="274"/>
      <c r="AS6" s="274"/>
      <c r="AT6" s="274"/>
      <c r="AU6" s="274"/>
      <c r="AV6" s="275"/>
      <c r="AW6" s="276" t="s">
        <v>5</v>
      </c>
    </row>
    <row r="7" spans="1:49" ht="36.75" customHeight="1" x14ac:dyDescent="0.25">
      <c r="A7" s="269"/>
      <c r="B7" s="290"/>
      <c r="C7" s="269" t="s">
        <v>7</v>
      </c>
      <c r="D7" s="269" t="s">
        <v>46</v>
      </c>
      <c r="E7" s="287"/>
      <c r="F7" s="287"/>
      <c r="G7" s="269"/>
      <c r="H7" s="287"/>
      <c r="I7" s="287"/>
      <c r="J7" s="287"/>
      <c r="K7" s="287"/>
      <c r="L7" s="287"/>
      <c r="M7" s="269"/>
      <c r="N7" s="269"/>
      <c r="O7" s="287"/>
      <c r="P7" s="287"/>
      <c r="Q7" s="306"/>
      <c r="R7" s="282"/>
      <c r="S7" s="269"/>
      <c r="T7" s="269" t="s">
        <v>1</v>
      </c>
      <c r="U7" s="269" t="s">
        <v>47</v>
      </c>
      <c r="V7" s="279" t="s">
        <v>92</v>
      </c>
      <c r="W7" s="279" t="s">
        <v>93</v>
      </c>
      <c r="X7" s="269" t="s">
        <v>94</v>
      </c>
      <c r="Y7" s="269" t="s">
        <v>48</v>
      </c>
      <c r="Z7" s="270" t="s">
        <v>49</v>
      </c>
      <c r="AA7" s="291" t="s">
        <v>50</v>
      </c>
      <c r="AB7" s="269" t="s">
        <v>33</v>
      </c>
      <c r="AC7" s="269" t="s">
        <v>36</v>
      </c>
      <c r="AD7" s="269" t="s">
        <v>51</v>
      </c>
      <c r="AE7" s="269"/>
      <c r="AF7" s="269" t="s">
        <v>37</v>
      </c>
      <c r="AG7" s="269" t="s">
        <v>52</v>
      </c>
      <c r="AH7" s="269"/>
      <c r="AI7" s="271" t="s">
        <v>40</v>
      </c>
      <c r="AJ7" s="269" t="s">
        <v>95</v>
      </c>
      <c r="AK7" s="265" t="s">
        <v>96</v>
      </c>
      <c r="AL7" s="269"/>
      <c r="AM7" s="269"/>
      <c r="AN7" s="263" t="s">
        <v>97</v>
      </c>
      <c r="AO7" s="263" t="s">
        <v>98</v>
      </c>
      <c r="AP7" s="263" t="s">
        <v>99</v>
      </c>
      <c r="AQ7" s="267" t="s">
        <v>100</v>
      </c>
      <c r="AR7" s="267" t="s">
        <v>101</v>
      </c>
      <c r="AS7" s="259" t="s">
        <v>102</v>
      </c>
      <c r="AT7" s="261" t="s">
        <v>103</v>
      </c>
      <c r="AU7" s="262"/>
      <c r="AV7" s="263" t="s">
        <v>104</v>
      </c>
      <c r="AW7" s="277"/>
    </row>
    <row r="8" spans="1:49" ht="78.75" customHeight="1" x14ac:dyDescent="0.25">
      <c r="A8" s="269"/>
      <c r="B8" s="290"/>
      <c r="C8" s="270"/>
      <c r="D8" s="270"/>
      <c r="E8" s="288"/>
      <c r="F8" s="288"/>
      <c r="G8" s="270"/>
      <c r="H8" s="288"/>
      <c r="I8" s="288"/>
      <c r="J8" s="288"/>
      <c r="K8" s="288"/>
      <c r="L8" s="288"/>
      <c r="M8" s="270"/>
      <c r="N8" s="270"/>
      <c r="O8" s="288"/>
      <c r="P8" s="288"/>
      <c r="Q8" s="306"/>
      <c r="R8" s="283"/>
      <c r="S8" s="270"/>
      <c r="T8" s="270"/>
      <c r="U8" s="270"/>
      <c r="V8" s="280"/>
      <c r="W8" s="280"/>
      <c r="X8" s="270"/>
      <c r="Y8" s="270"/>
      <c r="Z8" s="288"/>
      <c r="AA8" s="292"/>
      <c r="AB8" s="270"/>
      <c r="AC8" s="270"/>
      <c r="AD8" s="23" t="s">
        <v>53</v>
      </c>
      <c r="AE8" s="23" t="s">
        <v>39</v>
      </c>
      <c r="AF8" s="270"/>
      <c r="AG8" s="23" t="s">
        <v>38</v>
      </c>
      <c r="AH8" s="23" t="s">
        <v>39</v>
      </c>
      <c r="AI8" s="272"/>
      <c r="AJ8" s="270"/>
      <c r="AK8" s="266"/>
      <c r="AL8" s="270"/>
      <c r="AM8" s="270"/>
      <c r="AN8" s="264"/>
      <c r="AO8" s="264"/>
      <c r="AP8" s="264"/>
      <c r="AQ8" s="268"/>
      <c r="AR8" s="268"/>
      <c r="AS8" s="260"/>
      <c r="AT8" s="24" t="s">
        <v>105</v>
      </c>
      <c r="AU8" s="24" t="s">
        <v>106</v>
      </c>
      <c r="AV8" s="264"/>
      <c r="AW8" s="278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3">
        <v>8</v>
      </c>
      <c r="I9" s="23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27">
        <v>49</v>
      </c>
    </row>
    <row r="10" spans="1:49" s="71" customFormat="1" ht="37.5" customHeight="1" x14ac:dyDescent="0.25">
      <c r="A10" s="64" t="s">
        <v>107</v>
      </c>
      <c r="B10" s="65"/>
      <c r="C10" s="65"/>
      <c r="D10" s="65"/>
      <c r="E10" s="65"/>
      <c r="F10" s="65"/>
      <c r="G10" s="66"/>
      <c r="H10" s="67"/>
      <c r="I10" s="67"/>
      <c r="J10" s="65"/>
      <c r="K10" s="65"/>
      <c r="L10" s="65"/>
      <c r="M10" s="65"/>
      <c r="N10" s="65"/>
      <c r="O10" s="65"/>
      <c r="P10" s="65"/>
      <c r="Q10" s="68" t="s">
        <v>108</v>
      </c>
      <c r="R10" s="68" t="s">
        <v>109</v>
      </c>
      <c r="S10" s="69"/>
      <c r="T10" s="65"/>
      <c r="U10" s="65"/>
      <c r="V10" s="65"/>
      <c r="W10" s="65"/>
      <c r="X10" s="65"/>
      <c r="Y10" s="65"/>
      <c r="Z10" s="65"/>
      <c r="AA10" s="65"/>
      <c r="AB10" s="66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70"/>
    </row>
    <row r="11" spans="1:49" s="53" customFormat="1" ht="91.5" customHeight="1" x14ac:dyDescent="0.25">
      <c r="A11" s="43">
        <v>2</v>
      </c>
      <c r="B11" s="44">
        <v>1</v>
      </c>
      <c r="C11" s="45" t="s">
        <v>110</v>
      </c>
      <c r="D11" s="45" t="s">
        <v>110</v>
      </c>
      <c r="E11" s="45" t="s">
        <v>111</v>
      </c>
      <c r="F11" s="43">
        <v>1</v>
      </c>
      <c r="G11" s="44" t="s">
        <v>112</v>
      </c>
      <c r="H11" s="46" t="s">
        <v>113</v>
      </c>
      <c r="I11" s="46" t="s">
        <v>114</v>
      </c>
      <c r="J11" s="47">
        <v>2</v>
      </c>
      <c r="K11" s="43"/>
      <c r="L11" s="43"/>
      <c r="M11" s="44" t="s">
        <v>115</v>
      </c>
      <c r="N11" s="44" t="s">
        <v>116</v>
      </c>
      <c r="O11" s="44"/>
      <c r="P11" s="44"/>
      <c r="Q11" s="58">
        <f t="shared" ref="Q11:Q14" si="0">R11/1.2</f>
        <v>21321.339075</v>
      </c>
      <c r="R11" s="58">
        <v>25585.606889999999</v>
      </c>
      <c r="S11" s="44" t="s">
        <v>117</v>
      </c>
      <c r="T11" s="44" t="s">
        <v>110</v>
      </c>
      <c r="U11" s="44" t="s">
        <v>118</v>
      </c>
      <c r="V11" s="72">
        <v>45714</v>
      </c>
      <c r="W11" s="72">
        <v>45734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">
        <v>112</v>
      </c>
      <c r="AC11" s="44" t="s">
        <v>120</v>
      </c>
      <c r="AD11" s="44">
        <v>796</v>
      </c>
      <c r="AE11" s="44" t="s">
        <v>121</v>
      </c>
      <c r="AF11" s="44">
        <v>1</v>
      </c>
      <c r="AG11" s="73">
        <v>63000000004</v>
      </c>
      <c r="AH11" s="44" t="s">
        <v>122</v>
      </c>
      <c r="AI11" s="72">
        <v>45765</v>
      </c>
      <c r="AJ11" s="72">
        <v>45765</v>
      </c>
      <c r="AK11" s="72">
        <v>45900</v>
      </c>
      <c r="AL11" s="44">
        <v>2025</v>
      </c>
      <c r="AM11" s="44" t="s">
        <v>119</v>
      </c>
      <c r="AN11" s="44" t="s">
        <v>119</v>
      </c>
      <c r="AO11" s="44" t="s">
        <v>119</v>
      </c>
      <c r="AP11" s="44" t="s">
        <v>119</v>
      </c>
      <c r="AQ11" s="44" t="s">
        <v>119</v>
      </c>
      <c r="AR11" s="44" t="s">
        <v>119</v>
      </c>
      <c r="AS11" s="44" t="s">
        <v>119</v>
      </c>
      <c r="AT11" s="44" t="s">
        <v>119</v>
      </c>
      <c r="AU11" s="44" t="s">
        <v>119</v>
      </c>
      <c r="AV11" s="44" t="s">
        <v>119</v>
      </c>
      <c r="AW11" s="44" t="s">
        <v>123</v>
      </c>
    </row>
    <row r="12" spans="1:49" s="53" customFormat="1" ht="66.75" customHeight="1" x14ac:dyDescent="0.25">
      <c r="A12" s="43">
        <v>2</v>
      </c>
      <c r="B12" s="44">
        <v>2</v>
      </c>
      <c r="C12" s="45" t="s">
        <v>110</v>
      </c>
      <c r="D12" s="45" t="s">
        <v>110</v>
      </c>
      <c r="E12" s="45" t="s">
        <v>111</v>
      </c>
      <c r="F12" s="43">
        <v>1</v>
      </c>
      <c r="G12" s="44" t="s">
        <v>124</v>
      </c>
      <c r="H12" s="46" t="s">
        <v>113</v>
      </c>
      <c r="I12" s="46" t="s">
        <v>114</v>
      </c>
      <c r="J12" s="47">
        <v>2</v>
      </c>
      <c r="K12" s="43"/>
      <c r="L12" s="43"/>
      <c r="M12" s="44" t="s">
        <v>115</v>
      </c>
      <c r="N12" s="44" t="s">
        <v>116</v>
      </c>
      <c r="O12" s="44"/>
      <c r="P12" s="44"/>
      <c r="Q12" s="58">
        <f t="shared" si="0"/>
        <v>10283.441141666668</v>
      </c>
      <c r="R12" s="58">
        <v>12340.129370000001</v>
      </c>
      <c r="S12" s="54" t="s">
        <v>125</v>
      </c>
      <c r="T12" s="44" t="s">
        <v>110</v>
      </c>
      <c r="U12" s="44" t="s">
        <v>118</v>
      </c>
      <c r="V12" s="72">
        <v>45715</v>
      </c>
      <c r="W12" s="72">
        <v>45729</v>
      </c>
      <c r="X12" s="44" t="s">
        <v>119</v>
      </c>
      <c r="Y12" s="44" t="s">
        <v>119</v>
      </c>
      <c r="Z12" s="44" t="s">
        <v>119</v>
      </c>
      <c r="AA12" s="44" t="s">
        <v>119</v>
      </c>
      <c r="AB12" s="44" t="str">
        <f>G12</f>
        <v>Модернизация ПС 35 кВ Соколовогорская в части замены выключателей 6 кВ на вакуумные с устройствами РЗА (3 шт.). СМР.</v>
      </c>
      <c r="AC12" s="44" t="s">
        <v>120</v>
      </c>
      <c r="AD12" s="44">
        <v>796</v>
      </c>
      <c r="AE12" s="44" t="s">
        <v>121</v>
      </c>
      <c r="AF12" s="44">
        <v>1</v>
      </c>
      <c r="AG12" s="73">
        <v>63000000005</v>
      </c>
      <c r="AH12" s="44" t="s">
        <v>122</v>
      </c>
      <c r="AI12" s="72">
        <v>45758</v>
      </c>
      <c r="AJ12" s="72">
        <v>45758</v>
      </c>
      <c r="AK12" s="72">
        <v>45869</v>
      </c>
      <c r="AL12" s="44">
        <v>2025</v>
      </c>
      <c r="AM12" s="44" t="s">
        <v>119</v>
      </c>
      <c r="AN12" s="44" t="s">
        <v>119</v>
      </c>
      <c r="AO12" s="44" t="s">
        <v>119</v>
      </c>
      <c r="AP12" s="44" t="s">
        <v>119</v>
      </c>
      <c r="AQ12" s="44" t="s">
        <v>119</v>
      </c>
      <c r="AR12" s="44" t="s">
        <v>119</v>
      </c>
      <c r="AS12" s="44" t="s">
        <v>119</v>
      </c>
      <c r="AT12" s="44" t="s">
        <v>119</v>
      </c>
      <c r="AU12" s="44" t="s">
        <v>119</v>
      </c>
      <c r="AV12" s="44" t="s">
        <v>119</v>
      </c>
      <c r="AW12" s="44" t="s">
        <v>123</v>
      </c>
    </row>
    <row r="13" spans="1:49" s="53" customFormat="1" ht="67.5" customHeight="1" x14ac:dyDescent="0.25">
      <c r="A13" s="43">
        <v>2</v>
      </c>
      <c r="B13" s="44">
        <v>3</v>
      </c>
      <c r="C13" s="45" t="s">
        <v>110</v>
      </c>
      <c r="D13" s="45" t="s">
        <v>110</v>
      </c>
      <c r="E13" s="45" t="s">
        <v>111</v>
      </c>
      <c r="F13" s="43">
        <v>1</v>
      </c>
      <c r="G13" s="44" t="s">
        <v>126</v>
      </c>
      <c r="H13" s="46" t="s">
        <v>113</v>
      </c>
      <c r="I13" s="46" t="s">
        <v>127</v>
      </c>
      <c r="J13" s="47">
        <v>1</v>
      </c>
      <c r="K13" s="43"/>
      <c r="L13" s="43"/>
      <c r="M13" s="44" t="s">
        <v>115</v>
      </c>
      <c r="N13" s="44" t="s">
        <v>116</v>
      </c>
      <c r="O13" s="44"/>
      <c r="P13" s="44"/>
      <c r="Q13" s="58">
        <f t="shared" si="0"/>
        <v>1077.0269083333333</v>
      </c>
      <c r="R13" s="58">
        <v>1292.43229</v>
      </c>
      <c r="S13" s="54" t="s">
        <v>125</v>
      </c>
      <c r="T13" s="44" t="s">
        <v>110</v>
      </c>
      <c r="U13" s="44" t="s">
        <v>118</v>
      </c>
      <c r="V13" s="72">
        <v>45716</v>
      </c>
      <c r="W13" s="72">
        <v>45733</v>
      </c>
      <c r="X13" s="44" t="s">
        <v>119</v>
      </c>
      <c r="Y13" s="44" t="s">
        <v>119</v>
      </c>
      <c r="Z13" s="44" t="s">
        <v>119</v>
      </c>
      <c r="AA13" s="44" t="s">
        <v>119</v>
      </c>
      <c r="AB13" s="44" t="str">
        <f>G13</f>
        <v>Реконструкция ВЛ-6 кВ Ф-614 РП 6 кВ № 1 в части замены ж/б опор на новые, провода АС на СИП 3 (0,7 км) 1 очередь строительства. СМР.</v>
      </c>
      <c r="AC13" s="44" t="s">
        <v>120</v>
      </c>
      <c r="AD13" s="44">
        <v>796</v>
      </c>
      <c r="AE13" s="44" t="s">
        <v>121</v>
      </c>
      <c r="AF13" s="44">
        <v>1</v>
      </c>
      <c r="AG13" s="73">
        <v>63000000006</v>
      </c>
      <c r="AH13" s="44" t="s">
        <v>122</v>
      </c>
      <c r="AI13" s="72">
        <v>45754</v>
      </c>
      <c r="AJ13" s="72">
        <v>45754</v>
      </c>
      <c r="AK13" s="72">
        <v>45869</v>
      </c>
      <c r="AL13" s="44">
        <v>2025</v>
      </c>
      <c r="AM13" s="44" t="s">
        <v>119</v>
      </c>
      <c r="AN13" s="44" t="s">
        <v>119</v>
      </c>
      <c r="AO13" s="44" t="s">
        <v>119</v>
      </c>
      <c r="AP13" s="44" t="s">
        <v>119</v>
      </c>
      <c r="AQ13" s="44" t="s">
        <v>119</v>
      </c>
      <c r="AR13" s="44" t="s">
        <v>119</v>
      </c>
      <c r="AS13" s="44" t="s">
        <v>119</v>
      </c>
      <c r="AT13" s="44" t="s">
        <v>119</v>
      </c>
      <c r="AU13" s="44" t="s">
        <v>119</v>
      </c>
      <c r="AV13" s="44" t="s">
        <v>119</v>
      </c>
      <c r="AW13" s="44" t="s">
        <v>128</v>
      </c>
    </row>
    <row r="14" spans="1:49" s="53" customFormat="1" ht="93" customHeight="1" x14ac:dyDescent="0.25">
      <c r="A14" s="43">
        <v>2</v>
      </c>
      <c r="B14" s="44">
        <v>4</v>
      </c>
      <c r="C14" s="45" t="s">
        <v>110</v>
      </c>
      <c r="D14" s="45" t="s">
        <v>110</v>
      </c>
      <c r="E14" s="45" t="s">
        <v>111</v>
      </c>
      <c r="F14" s="43">
        <v>1</v>
      </c>
      <c r="G14" s="44" t="s">
        <v>129</v>
      </c>
      <c r="H14" s="46" t="s">
        <v>113</v>
      </c>
      <c r="I14" s="46" t="s">
        <v>127</v>
      </c>
      <c r="J14" s="47">
        <v>1</v>
      </c>
      <c r="K14" s="43"/>
      <c r="L14" s="43"/>
      <c r="M14" s="44" t="s">
        <v>115</v>
      </c>
      <c r="N14" s="44" t="s">
        <v>116</v>
      </c>
      <c r="O14" s="44"/>
      <c r="P14" s="44"/>
      <c r="Q14" s="58">
        <f t="shared" si="0"/>
        <v>2821.4832000000001</v>
      </c>
      <c r="R14" s="58">
        <v>3385.7798400000001</v>
      </c>
      <c r="S14" s="54" t="s">
        <v>125</v>
      </c>
      <c r="T14" s="44" t="s">
        <v>110</v>
      </c>
      <c r="U14" s="44" t="s">
        <v>118</v>
      </c>
      <c r="V14" s="72">
        <v>45716</v>
      </c>
      <c r="W14" s="72">
        <v>45733</v>
      </c>
      <c r="X14" s="44" t="s">
        <v>119</v>
      </c>
      <c r="Y14" s="44" t="s">
        <v>119</v>
      </c>
      <c r="Z14" s="44" t="s">
        <v>119</v>
      </c>
      <c r="AA14" s="44" t="s">
        <v>119</v>
      </c>
      <c r="AB14" s="55" t="str">
        <f>G14</f>
        <v>Реконструкция ВЛ-6 кВ Ф-615 РП 6 кВ № 1 в части замены ж/б опор на новые, провода АС на СИП 3 (0,45 км). СМР.</v>
      </c>
      <c r="AC14" s="44" t="s">
        <v>120</v>
      </c>
      <c r="AD14" s="44">
        <v>796</v>
      </c>
      <c r="AE14" s="44" t="s">
        <v>121</v>
      </c>
      <c r="AF14" s="44">
        <v>1</v>
      </c>
      <c r="AG14" s="73">
        <v>63000000007</v>
      </c>
      <c r="AH14" s="44" t="s">
        <v>122</v>
      </c>
      <c r="AI14" s="72">
        <v>45754</v>
      </c>
      <c r="AJ14" s="72">
        <v>45754</v>
      </c>
      <c r="AK14" s="72">
        <v>45869</v>
      </c>
      <c r="AL14" s="44">
        <v>2025</v>
      </c>
      <c r="AM14" s="44" t="s">
        <v>119</v>
      </c>
      <c r="AN14" s="44" t="s">
        <v>119</v>
      </c>
      <c r="AO14" s="44" t="s">
        <v>119</v>
      </c>
      <c r="AP14" s="44" t="s">
        <v>119</v>
      </c>
      <c r="AQ14" s="44" t="s">
        <v>119</v>
      </c>
      <c r="AR14" s="44" t="s">
        <v>119</v>
      </c>
      <c r="AS14" s="44" t="s">
        <v>119</v>
      </c>
      <c r="AT14" s="44" t="s">
        <v>119</v>
      </c>
      <c r="AU14" s="44" t="s">
        <v>119</v>
      </c>
      <c r="AV14" s="44" t="s">
        <v>119</v>
      </c>
      <c r="AW14" s="44" t="s">
        <v>123</v>
      </c>
    </row>
    <row r="15" spans="1:49" s="71" customFormat="1" ht="38.25" customHeight="1" x14ac:dyDescent="0.25">
      <c r="A15" s="64" t="s">
        <v>130</v>
      </c>
      <c r="B15" s="44"/>
      <c r="C15" s="65"/>
      <c r="D15" s="65"/>
      <c r="E15" s="65"/>
      <c r="F15" s="65"/>
      <c r="G15" s="66"/>
      <c r="H15" s="67"/>
      <c r="I15" s="67"/>
      <c r="J15" s="65"/>
      <c r="K15" s="65"/>
      <c r="L15" s="65"/>
      <c r="M15" s="65"/>
      <c r="N15" s="65"/>
      <c r="O15" s="65"/>
      <c r="P15" s="65"/>
      <c r="Q15" s="74"/>
      <c r="R15" s="74"/>
      <c r="S15" s="69"/>
      <c r="T15" s="65"/>
      <c r="U15" s="65"/>
      <c r="V15" s="65"/>
      <c r="W15" s="65"/>
      <c r="X15" s="65"/>
      <c r="Y15" s="65"/>
      <c r="Z15" s="65"/>
      <c r="AA15" s="65"/>
      <c r="AB15" s="66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70"/>
    </row>
    <row r="16" spans="1:49" s="36" customFormat="1" ht="67.5" customHeight="1" x14ac:dyDescent="0.25">
      <c r="A16" s="43">
        <v>4</v>
      </c>
      <c r="B16" s="44">
        <v>5</v>
      </c>
      <c r="C16" s="45" t="s">
        <v>110</v>
      </c>
      <c r="D16" s="45" t="s">
        <v>110</v>
      </c>
      <c r="E16" s="45" t="s">
        <v>131</v>
      </c>
      <c r="F16" s="43">
        <v>1</v>
      </c>
      <c r="G16" s="44" t="s">
        <v>132</v>
      </c>
      <c r="H16" s="43" t="s">
        <v>133</v>
      </c>
      <c r="I16" s="43" t="s">
        <v>134</v>
      </c>
      <c r="J16" s="47">
        <v>1</v>
      </c>
      <c r="K16" s="43"/>
      <c r="L16" s="43"/>
      <c r="M16" s="44" t="s">
        <v>135</v>
      </c>
      <c r="N16" s="44" t="s">
        <v>136</v>
      </c>
      <c r="O16" s="44"/>
      <c r="P16" s="44"/>
      <c r="Q16" s="58">
        <f>R16/1.2</f>
        <v>131.75</v>
      </c>
      <c r="R16" s="58">
        <v>158.1</v>
      </c>
      <c r="S16" s="44" t="s">
        <v>125</v>
      </c>
      <c r="T16" s="44" t="s">
        <v>110</v>
      </c>
      <c r="U16" s="44" t="s">
        <v>118</v>
      </c>
      <c r="V16" s="72">
        <v>45733</v>
      </c>
      <c r="W16" s="72">
        <v>45742</v>
      </c>
      <c r="X16" s="44" t="s">
        <v>119</v>
      </c>
      <c r="Y16" s="44" t="s">
        <v>119</v>
      </c>
      <c r="Z16" s="44" t="s">
        <v>119</v>
      </c>
      <c r="AA16" s="44" t="s">
        <v>119</v>
      </c>
      <c r="AB16" s="44" t="s">
        <v>137</v>
      </c>
      <c r="AC16" s="44" t="s">
        <v>120</v>
      </c>
      <c r="AD16" s="44">
        <v>796</v>
      </c>
      <c r="AE16" s="44" t="s">
        <v>121</v>
      </c>
      <c r="AF16" s="44">
        <v>1</v>
      </c>
      <c r="AG16" s="73">
        <v>63000000003</v>
      </c>
      <c r="AH16" s="44" t="s">
        <v>122</v>
      </c>
      <c r="AI16" s="72">
        <v>45763</v>
      </c>
      <c r="AJ16" s="72">
        <v>45763</v>
      </c>
      <c r="AK16" s="72">
        <v>45793</v>
      </c>
      <c r="AL16" s="44">
        <v>2025</v>
      </c>
      <c r="AM16" s="44" t="s">
        <v>119</v>
      </c>
      <c r="AN16" s="44" t="s">
        <v>119</v>
      </c>
      <c r="AO16" s="44" t="s">
        <v>119</v>
      </c>
      <c r="AP16" s="44" t="s">
        <v>119</v>
      </c>
      <c r="AQ16" s="44" t="s">
        <v>119</v>
      </c>
      <c r="AR16" s="44" t="s">
        <v>119</v>
      </c>
      <c r="AS16" s="44" t="s">
        <v>119</v>
      </c>
      <c r="AT16" s="44" t="s">
        <v>119</v>
      </c>
      <c r="AU16" s="44" t="s">
        <v>119</v>
      </c>
      <c r="AV16" s="44" t="s">
        <v>119</v>
      </c>
      <c r="AW16" s="44" t="s">
        <v>138</v>
      </c>
    </row>
    <row r="17" spans="1:49" s="53" customFormat="1" ht="65.25" customHeight="1" x14ac:dyDescent="0.25">
      <c r="A17" s="43">
        <v>4</v>
      </c>
      <c r="B17" s="44">
        <v>6</v>
      </c>
      <c r="C17" s="45" t="s">
        <v>110</v>
      </c>
      <c r="D17" s="45" t="s">
        <v>110</v>
      </c>
      <c r="E17" s="45" t="s">
        <v>131</v>
      </c>
      <c r="F17" s="43">
        <v>1</v>
      </c>
      <c r="G17" s="44" t="s">
        <v>139</v>
      </c>
      <c r="H17" s="43" t="s">
        <v>133</v>
      </c>
      <c r="I17" s="43" t="s">
        <v>140</v>
      </c>
      <c r="J17" s="47">
        <v>1</v>
      </c>
      <c r="K17" s="43"/>
      <c r="L17" s="43"/>
      <c r="M17" s="44" t="s">
        <v>135</v>
      </c>
      <c r="N17" s="44" t="s">
        <v>136</v>
      </c>
      <c r="O17" s="44"/>
      <c r="P17" s="44"/>
      <c r="Q17" s="58">
        <f>R17/1.2</f>
        <v>440.83333333333337</v>
      </c>
      <c r="R17" s="58">
        <v>529</v>
      </c>
      <c r="S17" s="54" t="s">
        <v>125</v>
      </c>
      <c r="T17" s="44" t="s">
        <v>110</v>
      </c>
      <c r="U17" s="44" t="s">
        <v>118</v>
      </c>
      <c r="V17" s="72">
        <v>45716</v>
      </c>
      <c r="W17" s="72">
        <v>45733</v>
      </c>
      <c r="X17" s="44" t="s">
        <v>119</v>
      </c>
      <c r="Y17" s="44" t="s">
        <v>119</v>
      </c>
      <c r="Z17" s="44" t="s">
        <v>119</v>
      </c>
      <c r="AA17" s="44" t="s">
        <v>119</v>
      </c>
      <c r="AB17" s="44" t="str">
        <f>G17</f>
        <v xml:space="preserve">Поставка МФУ </v>
      </c>
      <c r="AC17" s="44" t="s">
        <v>120</v>
      </c>
      <c r="AD17" s="44">
        <v>796</v>
      </c>
      <c r="AE17" s="44" t="s">
        <v>121</v>
      </c>
      <c r="AF17" s="44">
        <v>2</v>
      </c>
      <c r="AG17" s="73">
        <v>63000000003</v>
      </c>
      <c r="AH17" s="44" t="s">
        <v>122</v>
      </c>
      <c r="AI17" s="72">
        <v>45754</v>
      </c>
      <c r="AJ17" s="72">
        <v>45754</v>
      </c>
      <c r="AK17" s="72">
        <v>45784</v>
      </c>
      <c r="AL17" s="44">
        <v>2025</v>
      </c>
      <c r="AM17" s="44" t="s">
        <v>119</v>
      </c>
      <c r="AN17" s="44" t="s">
        <v>119</v>
      </c>
      <c r="AO17" s="44" t="s">
        <v>119</v>
      </c>
      <c r="AP17" s="44" t="s">
        <v>119</v>
      </c>
      <c r="AQ17" s="44" t="s">
        <v>119</v>
      </c>
      <c r="AR17" s="44" t="s">
        <v>119</v>
      </c>
      <c r="AS17" s="44" t="s">
        <v>119</v>
      </c>
      <c r="AT17" s="44" t="s">
        <v>119</v>
      </c>
      <c r="AU17" s="44" t="s">
        <v>119</v>
      </c>
      <c r="AV17" s="44" t="s">
        <v>119</v>
      </c>
      <c r="AW17" s="44" t="s">
        <v>141</v>
      </c>
    </row>
    <row r="18" spans="1:49" s="82" customFormat="1" ht="17.25" customHeight="1" x14ac:dyDescent="0.25">
      <c r="A18" s="75" t="s">
        <v>142</v>
      </c>
      <c r="B18" s="44"/>
      <c r="C18" s="76"/>
      <c r="D18" s="77"/>
      <c r="E18" s="77"/>
      <c r="F18" s="77"/>
      <c r="G18" s="76"/>
      <c r="H18" s="78"/>
      <c r="I18" s="78"/>
      <c r="J18" s="77"/>
      <c r="K18" s="77"/>
      <c r="L18" s="77"/>
      <c r="M18" s="77"/>
      <c r="N18" s="76"/>
      <c r="O18" s="76"/>
      <c r="P18" s="76"/>
      <c r="Q18" s="74"/>
      <c r="R18" s="74"/>
      <c r="S18" s="78"/>
      <c r="T18" s="77"/>
      <c r="U18" s="77"/>
      <c r="V18" s="79"/>
      <c r="W18" s="79"/>
      <c r="X18" s="76"/>
      <c r="Y18" s="76"/>
      <c r="Z18" s="76"/>
      <c r="AA18" s="76"/>
      <c r="AB18" s="76"/>
      <c r="AC18" s="76"/>
      <c r="AD18" s="77"/>
      <c r="AE18" s="77"/>
      <c r="AF18" s="77"/>
      <c r="AG18" s="77"/>
      <c r="AH18" s="76"/>
      <c r="AI18" s="77"/>
      <c r="AJ18" s="79"/>
      <c r="AK18" s="77"/>
      <c r="AL18" s="77"/>
      <c r="AM18" s="77"/>
      <c r="AN18" s="80"/>
      <c r="AO18" s="80"/>
      <c r="AP18" s="80"/>
      <c r="AQ18" s="80"/>
      <c r="AR18" s="80"/>
      <c r="AS18" s="80"/>
      <c r="AT18" s="80"/>
      <c r="AU18" s="80"/>
      <c r="AV18" s="80"/>
      <c r="AW18" s="81"/>
    </row>
    <row r="19" spans="1:49" s="53" customFormat="1" ht="61.5" customHeight="1" x14ac:dyDescent="0.25">
      <c r="A19" s="43">
        <v>7</v>
      </c>
      <c r="B19" s="44">
        <v>15</v>
      </c>
      <c r="C19" s="45" t="s">
        <v>110</v>
      </c>
      <c r="D19" s="45" t="s">
        <v>110</v>
      </c>
      <c r="E19" s="47" t="s">
        <v>131</v>
      </c>
      <c r="F19" s="43">
        <v>1</v>
      </c>
      <c r="G19" s="44" t="s">
        <v>143</v>
      </c>
      <c r="H19" s="43" t="s">
        <v>144</v>
      </c>
      <c r="I19" s="43" t="s">
        <v>145</v>
      </c>
      <c r="J19" s="47">
        <v>1</v>
      </c>
      <c r="K19" s="43"/>
      <c r="L19" s="43"/>
      <c r="M19" s="44" t="s">
        <v>135</v>
      </c>
      <c r="N19" s="44" t="s">
        <v>136</v>
      </c>
      <c r="O19" s="44"/>
      <c r="P19" s="44"/>
      <c r="Q19" s="58">
        <v>190.66</v>
      </c>
      <c r="R19" s="58">
        <v>228.8</v>
      </c>
      <c r="S19" s="54" t="s">
        <v>125</v>
      </c>
      <c r="T19" s="44" t="s">
        <v>110</v>
      </c>
      <c r="U19" s="44" t="s">
        <v>118</v>
      </c>
      <c r="V19" s="72">
        <v>45714</v>
      </c>
      <c r="W19" s="72">
        <v>45730</v>
      </c>
      <c r="X19" s="44" t="s">
        <v>119</v>
      </c>
      <c r="Y19" s="44" t="s">
        <v>119</v>
      </c>
      <c r="Z19" s="44" t="s">
        <v>119</v>
      </c>
      <c r="AA19" s="44" t="s">
        <v>119</v>
      </c>
      <c r="AB19" s="44" t="str">
        <f>G19</f>
        <v>Поставка самоспасателя фильтрующего</v>
      </c>
      <c r="AC19" s="44" t="s">
        <v>120</v>
      </c>
      <c r="AD19" s="44">
        <v>796</v>
      </c>
      <c r="AE19" s="44" t="s">
        <v>121</v>
      </c>
      <c r="AF19" s="44">
        <v>55</v>
      </c>
      <c r="AG19" s="73">
        <v>63000000003</v>
      </c>
      <c r="AH19" s="44" t="s">
        <v>122</v>
      </c>
      <c r="AI19" s="72">
        <v>45740</v>
      </c>
      <c r="AJ19" s="72">
        <v>45740</v>
      </c>
      <c r="AK19" s="72">
        <v>45751</v>
      </c>
      <c r="AL19" s="44">
        <v>2025</v>
      </c>
      <c r="AM19" s="44" t="s">
        <v>119</v>
      </c>
      <c r="AN19" s="44" t="s">
        <v>119</v>
      </c>
      <c r="AO19" s="44" t="s">
        <v>119</v>
      </c>
      <c r="AP19" s="44" t="s">
        <v>119</v>
      </c>
      <c r="AQ19" s="44" t="s">
        <v>119</v>
      </c>
      <c r="AR19" s="44" t="s">
        <v>119</v>
      </c>
      <c r="AS19" s="44" t="s">
        <v>119</v>
      </c>
      <c r="AT19" s="44" t="s">
        <v>119</v>
      </c>
      <c r="AU19" s="44" t="s">
        <v>119</v>
      </c>
      <c r="AV19" s="44" t="s">
        <v>119</v>
      </c>
      <c r="AW19" s="44" t="s">
        <v>146</v>
      </c>
    </row>
    <row r="20" spans="1:49" s="36" customFormat="1" ht="81" customHeight="1" x14ac:dyDescent="0.25">
      <c r="A20" s="43">
        <v>7</v>
      </c>
      <c r="B20" s="44">
        <v>16</v>
      </c>
      <c r="C20" s="45" t="s">
        <v>110</v>
      </c>
      <c r="D20" s="45" t="s">
        <v>110</v>
      </c>
      <c r="E20" s="47" t="s">
        <v>131</v>
      </c>
      <c r="F20" s="43">
        <v>1</v>
      </c>
      <c r="G20" s="44" t="s">
        <v>147</v>
      </c>
      <c r="H20" s="43" t="s">
        <v>148</v>
      </c>
      <c r="I20" s="43" t="s">
        <v>149</v>
      </c>
      <c r="J20" s="47">
        <v>1</v>
      </c>
      <c r="K20" s="43"/>
      <c r="L20" s="43"/>
      <c r="M20" s="44" t="s">
        <v>135</v>
      </c>
      <c r="N20" s="44" t="s">
        <v>136</v>
      </c>
      <c r="O20" s="44"/>
      <c r="P20" s="44"/>
      <c r="Q20" s="58">
        <f t="shared" ref="Q20:Q28" si="1">R20/1.2</f>
        <v>14.291666666666666</v>
      </c>
      <c r="R20" s="58">
        <v>17.149999999999999</v>
      </c>
      <c r="S20" s="54" t="s">
        <v>150</v>
      </c>
      <c r="T20" s="44" t="s">
        <v>110</v>
      </c>
      <c r="U20" s="44" t="s">
        <v>118</v>
      </c>
      <c r="V20" s="72">
        <v>45728</v>
      </c>
      <c r="W20" s="72">
        <v>45736</v>
      </c>
      <c r="X20" s="44" t="s">
        <v>119</v>
      </c>
      <c r="Y20" s="44" t="s">
        <v>119</v>
      </c>
      <c r="Z20" s="44" t="s">
        <v>119</v>
      </c>
      <c r="AA20" s="44" t="s">
        <v>119</v>
      </c>
      <c r="AB20" s="44" t="s">
        <v>147</v>
      </c>
      <c r="AC20" s="44" t="s">
        <v>120</v>
      </c>
      <c r="AD20" s="44">
        <v>876</v>
      </c>
      <c r="AE20" s="44" t="s">
        <v>151</v>
      </c>
      <c r="AF20" s="44">
        <v>1</v>
      </c>
      <c r="AG20" s="73">
        <v>63000000003</v>
      </c>
      <c r="AH20" s="44" t="s">
        <v>122</v>
      </c>
      <c r="AI20" s="72">
        <v>45756</v>
      </c>
      <c r="AJ20" s="72">
        <v>45756</v>
      </c>
      <c r="AK20" s="72">
        <v>45768</v>
      </c>
      <c r="AL20" s="44">
        <v>2025</v>
      </c>
      <c r="AM20" s="44" t="s">
        <v>119</v>
      </c>
      <c r="AN20" s="44" t="s">
        <v>119</v>
      </c>
      <c r="AO20" s="44" t="s">
        <v>119</v>
      </c>
      <c r="AP20" s="44" t="s">
        <v>119</v>
      </c>
      <c r="AQ20" s="44" t="s">
        <v>119</v>
      </c>
      <c r="AR20" s="44" t="s">
        <v>119</v>
      </c>
      <c r="AS20" s="44" t="s">
        <v>119</v>
      </c>
      <c r="AT20" s="44" t="s">
        <v>119</v>
      </c>
      <c r="AU20" s="44" t="s">
        <v>119</v>
      </c>
      <c r="AV20" s="44" t="s">
        <v>119</v>
      </c>
      <c r="AW20" s="44" t="s">
        <v>152</v>
      </c>
    </row>
    <row r="21" spans="1:49" s="36" customFormat="1" ht="52.5" customHeight="1" x14ac:dyDescent="0.25">
      <c r="A21" s="43">
        <v>7</v>
      </c>
      <c r="B21" s="44">
        <v>17</v>
      </c>
      <c r="C21" s="45" t="s">
        <v>110</v>
      </c>
      <c r="D21" s="45" t="s">
        <v>110</v>
      </c>
      <c r="E21" s="47" t="s">
        <v>131</v>
      </c>
      <c r="F21" s="43">
        <v>1</v>
      </c>
      <c r="G21" s="44" t="s">
        <v>153</v>
      </c>
      <c r="H21" s="43" t="s">
        <v>148</v>
      </c>
      <c r="I21" s="43" t="s">
        <v>154</v>
      </c>
      <c r="J21" s="47">
        <v>1</v>
      </c>
      <c r="K21" s="43"/>
      <c r="L21" s="43"/>
      <c r="M21" s="44" t="s">
        <v>135</v>
      </c>
      <c r="N21" s="44" t="s">
        <v>136</v>
      </c>
      <c r="O21" s="44"/>
      <c r="P21" s="44"/>
      <c r="Q21" s="58">
        <f t="shared" si="1"/>
        <v>21.208333333333332</v>
      </c>
      <c r="R21" s="58">
        <v>25.45</v>
      </c>
      <c r="S21" s="54" t="s">
        <v>150</v>
      </c>
      <c r="T21" s="44" t="s">
        <v>110</v>
      </c>
      <c r="U21" s="44" t="s">
        <v>118</v>
      </c>
      <c r="V21" s="72">
        <v>45728</v>
      </c>
      <c r="W21" s="72">
        <v>45736</v>
      </c>
      <c r="X21" s="44" t="s">
        <v>119</v>
      </c>
      <c r="Y21" s="44" t="s">
        <v>119</v>
      </c>
      <c r="Z21" s="44" t="s">
        <v>119</v>
      </c>
      <c r="AA21" s="44" t="s">
        <v>119</v>
      </c>
      <c r="AB21" s="44" t="str">
        <f t="shared" ref="AB21" si="2">G21</f>
        <v>Поставка электроинструмента</v>
      </c>
      <c r="AC21" s="44" t="s">
        <v>120</v>
      </c>
      <c r="AD21" s="44">
        <v>876</v>
      </c>
      <c r="AE21" s="44" t="s">
        <v>151</v>
      </c>
      <c r="AF21" s="44">
        <v>1</v>
      </c>
      <c r="AG21" s="73">
        <v>63000000003</v>
      </c>
      <c r="AH21" s="44" t="s">
        <v>122</v>
      </c>
      <c r="AI21" s="72">
        <v>45756</v>
      </c>
      <c r="AJ21" s="72">
        <v>45756</v>
      </c>
      <c r="AK21" s="72">
        <v>45768</v>
      </c>
      <c r="AL21" s="44">
        <v>2025</v>
      </c>
      <c r="AM21" s="44" t="s">
        <v>119</v>
      </c>
      <c r="AN21" s="44" t="s">
        <v>119</v>
      </c>
      <c r="AO21" s="44" t="s">
        <v>119</v>
      </c>
      <c r="AP21" s="44" t="s">
        <v>119</v>
      </c>
      <c r="AQ21" s="44" t="s">
        <v>119</v>
      </c>
      <c r="AR21" s="44" t="s">
        <v>119</v>
      </c>
      <c r="AS21" s="44" t="s">
        <v>119</v>
      </c>
      <c r="AT21" s="44" t="s">
        <v>119</v>
      </c>
      <c r="AU21" s="44" t="s">
        <v>119</v>
      </c>
      <c r="AV21" s="44" t="s">
        <v>119</v>
      </c>
      <c r="AW21" s="44" t="s">
        <v>155</v>
      </c>
    </row>
    <row r="22" spans="1:49" s="36" customFormat="1" ht="40.5" customHeight="1" x14ac:dyDescent="0.25">
      <c r="A22" s="43">
        <v>7</v>
      </c>
      <c r="B22" s="44">
        <v>18</v>
      </c>
      <c r="C22" s="45" t="s">
        <v>110</v>
      </c>
      <c r="D22" s="45" t="s">
        <v>110</v>
      </c>
      <c r="E22" s="45" t="s">
        <v>131</v>
      </c>
      <c r="F22" s="43">
        <v>1</v>
      </c>
      <c r="G22" s="44" t="s">
        <v>156</v>
      </c>
      <c r="H22" s="83" t="s">
        <v>157</v>
      </c>
      <c r="I22" s="83" t="s">
        <v>158</v>
      </c>
      <c r="J22" s="47">
        <v>1</v>
      </c>
      <c r="K22" s="43"/>
      <c r="L22" s="43"/>
      <c r="M22" s="44" t="s">
        <v>135</v>
      </c>
      <c r="N22" s="44" t="s">
        <v>136</v>
      </c>
      <c r="O22" s="44"/>
      <c r="P22" s="44"/>
      <c r="Q22" s="58">
        <f t="shared" si="1"/>
        <v>83.316941666666665</v>
      </c>
      <c r="R22" s="58">
        <v>99.980329999999995</v>
      </c>
      <c r="S22" s="54" t="s">
        <v>150</v>
      </c>
      <c r="T22" s="44" t="s">
        <v>110</v>
      </c>
      <c r="U22" s="44" t="s">
        <v>159</v>
      </c>
      <c r="V22" s="72">
        <v>45719</v>
      </c>
      <c r="W22" s="72">
        <v>45729</v>
      </c>
      <c r="X22" s="44" t="s">
        <v>119</v>
      </c>
      <c r="Y22" s="44" t="s">
        <v>119</v>
      </c>
      <c r="Z22" s="44" t="s">
        <v>119</v>
      </c>
      <c r="AA22" s="44" t="s">
        <v>119</v>
      </c>
      <c r="AB22" s="44" t="s">
        <v>156</v>
      </c>
      <c r="AC22" s="44" t="s">
        <v>120</v>
      </c>
      <c r="AD22" s="44">
        <v>876</v>
      </c>
      <c r="AE22" s="44" t="s">
        <v>151</v>
      </c>
      <c r="AF22" s="44">
        <v>1</v>
      </c>
      <c r="AG22" s="73">
        <v>63000000003</v>
      </c>
      <c r="AH22" s="44" t="s">
        <v>122</v>
      </c>
      <c r="AI22" s="72">
        <v>45750</v>
      </c>
      <c r="AJ22" s="72">
        <v>45750</v>
      </c>
      <c r="AK22" s="72">
        <v>45782</v>
      </c>
      <c r="AL22" s="44">
        <v>2025</v>
      </c>
      <c r="AM22" s="44" t="s">
        <v>119</v>
      </c>
      <c r="AN22" s="44" t="s">
        <v>119</v>
      </c>
      <c r="AO22" s="44" t="s">
        <v>119</v>
      </c>
      <c r="AP22" s="44" t="s">
        <v>119</v>
      </c>
      <c r="AQ22" s="44" t="s">
        <v>119</v>
      </c>
      <c r="AR22" s="44" t="s">
        <v>119</v>
      </c>
      <c r="AS22" s="44" t="s">
        <v>119</v>
      </c>
      <c r="AT22" s="44" t="s">
        <v>119</v>
      </c>
      <c r="AU22" s="44" t="s">
        <v>119</v>
      </c>
      <c r="AV22" s="44" t="s">
        <v>119</v>
      </c>
      <c r="AW22" s="44" t="s">
        <v>160</v>
      </c>
    </row>
    <row r="23" spans="1:49" s="36" customFormat="1" ht="78" customHeight="1" x14ac:dyDescent="0.25">
      <c r="A23" s="43">
        <v>7</v>
      </c>
      <c r="B23" s="44">
        <v>19</v>
      </c>
      <c r="C23" s="45" t="s">
        <v>110</v>
      </c>
      <c r="D23" s="45" t="s">
        <v>110</v>
      </c>
      <c r="E23" s="45" t="s">
        <v>131</v>
      </c>
      <c r="F23" s="43">
        <v>1</v>
      </c>
      <c r="G23" s="44" t="s">
        <v>161</v>
      </c>
      <c r="H23" s="83" t="s">
        <v>162</v>
      </c>
      <c r="I23" s="57" t="s">
        <v>163</v>
      </c>
      <c r="J23" s="47">
        <v>1</v>
      </c>
      <c r="K23" s="43"/>
      <c r="L23" s="43"/>
      <c r="M23" s="44" t="s">
        <v>135</v>
      </c>
      <c r="N23" s="44" t="s">
        <v>136</v>
      </c>
      <c r="O23" s="44"/>
      <c r="P23" s="44"/>
      <c r="Q23" s="58">
        <f t="shared" si="1"/>
        <v>80.25</v>
      </c>
      <c r="R23" s="58">
        <v>96.3</v>
      </c>
      <c r="S23" s="54" t="s">
        <v>150</v>
      </c>
      <c r="T23" s="44" t="s">
        <v>110</v>
      </c>
      <c r="U23" s="44" t="s">
        <v>118</v>
      </c>
      <c r="V23" s="72">
        <v>45714</v>
      </c>
      <c r="W23" s="72">
        <v>45722</v>
      </c>
      <c r="X23" s="44" t="s">
        <v>119</v>
      </c>
      <c r="Y23" s="44" t="s">
        <v>119</v>
      </c>
      <c r="Z23" s="44" t="s">
        <v>119</v>
      </c>
      <c r="AA23" s="44" t="s">
        <v>119</v>
      </c>
      <c r="AB23" s="44" t="s">
        <v>161</v>
      </c>
      <c r="AC23" s="44" t="s">
        <v>120</v>
      </c>
      <c r="AD23" s="44">
        <v>876</v>
      </c>
      <c r="AE23" s="44" t="s">
        <v>151</v>
      </c>
      <c r="AF23" s="44">
        <v>1</v>
      </c>
      <c r="AG23" s="73">
        <v>63000000003</v>
      </c>
      <c r="AH23" s="44" t="s">
        <v>122</v>
      </c>
      <c r="AI23" s="72">
        <v>45742</v>
      </c>
      <c r="AJ23" s="72">
        <v>45742</v>
      </c>
      <c r="AK23" s="72">
        <v>45751</v>
      </c>
      <c r="AL23" s="44">
        <v>2025</v>
      </c>
      <c r="AM23" s="44" t="s">
        <v>119</v>
      </c>
      <c r="AN23" s="44" t="s">
        <v>119</v>
      </c>
      <c r="AO23" s="44" t="s">
        <v>119</v>
      </c>
      <c r="AP23" s="44" t="s">
        <v>119</v>
      </c>
      <c r="AQ23" s="44" t="s">
        <v>119</v>
      </c>
      <c r="AR23" s="44" t="s">
        <v>119</v>
      </c>
      <c r="AS23" s="44" t="s">
        <v>119</v>
      </c>
      <c r="AT23" s="44" t="s">
        <v>119</v>
      </c>
      <c r="AU23" s="44" t="s">
        <v>119</v>
      </c>
      <c r="AV23" s="44" t="s">
        <v>119</v>
      </c>
      <c r="AW23" s="44" t="s">
        <v>164</v>
      </c>
    </row>
    <row r="24" spans="1:49" s="56" customFormat="1" ht="65.25" customHeight="1" x14ac:dyDescent="0.25">
      <c r="A24" s="43">
        <v>7</v>
      </c>
      <c r="B24" s="44">
        <v>20</v>
      </c>
      <c r="C24" s="45" t="s">
        <v>110</v>
      </c>
      <c r="D24" s="45" t="s">
        <v>110</v>
      </c>
      <c r="E24" s="47" t="s">
        <v>165</v>
      </c>
      <c r="F24" s="43">
        <v>1</v>
      </c>
      <c r="G24" s="44" t="s">
        <v>166</v>
      </c>
      <c r="H24" s="83" t="s">
        <v>167</v>
      </c>
      <c r="I24" s="43" t="s">
        <v>168</v>
      </c>
      <c r="J24" s="47">
        <v>1</v>
      </c>
      <c r="K24" s="43"/>
      <c r="L24" s="43"/>
      <c r="M24" s="44" t="s">
        <v>135</v>
      </c>
      <c r="N24" s="44" t="s">
        <v>136</v>
      </c>
      <c r="O24" s="44"/>
      <c r="P24" s="44"/>
      <c r="Q24" s="58">
        <f t="shared" si="1"/>
        <v>983.33333333333337</v>
      </c>
      <c r="R24" s="58">
        <v>1180</v>
      </c>
      <c r="S24" s="54" t="s">
        <v>125</v>
      </c>
      <c r="T24" s="44" t="s">
        <v>110</v>
      </c>
      <c r="U24" s="44" t="s">
        <v>169</v>
      </c>
      <c r="V24" s="72">
        <v>45714</v>
      </c>
      <c r="W24" s="72">
        <v>45730</v>
      </c>
      <c r="X24" s="44" t="s">
        <v>119</v>
      </c>
      <c r="Y24" s="44" t="s">
        <v>119</v>
      </c>
      <c r="Z24" s="44" t="s">
        <v>119</v>
      </c>
      <c r="AA24" s="44" t="s">
        <v>119</v>
      </c>
      <c r="AB24" s="44" t="s">
        <v>166</v>
      </c>
      <c r="AC24" s="44" t="s">
        <v>120</v>
      </c>
      <c r="AD24" s="44">
        <v>796</v>
      </c>
      <c r="AE24" s="44" t="s">
        <v>121</v>
      </c>
      <c r="AF24" s="44">
        <v>1</v>
      </c>
      <c r="AG24" s="73">
        <v>63000000003</v>
      </c>
      <c r="AH24" s="44" t="s">
        <v>122</v>
      </c>
      <c r="AI24" s="72">
        <v>45751</v>
      </c>
      <c r="AJ24" s="72">
        <v>45751</v>
      </c>
      <c r="AK24" s="72">
        <v>46022</v>
      </c>
      <c r="AL24" s="44">
        <v>2025</v>
      </c>
      <c r="AM24" s="44" t="s">
        <v>119</v>
      </c>
      <c r="AN24" s="44" t="s">
        <v>119</v>
      </c>
      <c r="AO24" s="44" t="s">
        <v>119</v>
      </c>
      <c r="AP24" s="44" t="s">
        <v>119</v>
      </c>
      <c r="AQ24" s="44" t="s">
        <v>119</v>
      </c>
      <c r="AR24" s="44" t="s">
        <v>119</v>
      </c>
      <c r="AS24" s="44" t="s">
        <v>119</v>
      </c>
      <c r="AT24" s="44" t="s">
        <v>119</v>
      </c>
      <c r="AU24" s="44" t="s">
        <v>119</v>
      </c>
      <c r="AV24" s="44" t="s">
        <v>119</v>
      </c>
      <c r="AW24" s="44" t="s">
        <v>170</v>
      </c>
    </row>
    <row r="25" spans="1:49" s="36" customFormat="1" ht="51.75" customHeight="1" x14ac:dyDescent="0.25">
      <c r="A25" s="43">
        <v>7</v>
      </c>
      <c r="B25" s="44">
        <v>21</v>
      </c>
      <c r="C25" s="45" t="s">
        <v>110</v>
      </c>
      <c r="D25" s="45" t="s">
        <v>110</v>
      </c>
      <c r="E25" s="47" t="s">
        <v>165</v>
      </c>
      <c r="F25" s="43">
        <v>1</v>
      </c>
      <c r="G25" s="44" t="s">
        <v>171</v>
      </c>
      <c r="H25" s="83" t="s">
        <v>167</v>
      </c>
      <c r="I25" s="84" t="s">
        <v>172</v>
      </c>
      <c r="J25" s="43">
        <v>1</v>
      </c>
      <c r="K25" s="43"/>
      <c r="L25" s="43"/>
      <c r="M25" s="44" t="s">
        <v>135</v>
      </c>
      <c r="N25" s="44" t="s">
        <v>136</v>
      </c>
      <c r="O25" s="44"/>
      <c r="P25" s="44"/>
      <c r="Q25" s="85">
        <f t="shared" si="1"/>
        <v>80</v>
      </c>
      <c r="R25" s="85">
        <v>96</v>
      </c>
      <c r="S25" s="83" t="s">
        <v>150</v>
      </c>
      <c r="T25" s="44" t="s">
        <v>110</v>
      </c>
      <c r="U25" s="44" t="s">
        <v>159</v>
      </c>
      <c r="V25" s="72">
        <v>45714</v>
      </c>
      <c r="W25" s="72">
        <v>45726</v>
      </c>
      <c r="X25" s="44" t="s">
        <v>119</v>
      </c>
      <c r="Y25" s="44" t="s">
        <v>119</v>
      </c>
      <c r="Z25" s="44" t="s">
        <v>119</v>
      </c>
      <c r="AA25" s="44" t="s">
        <v>119</v>
      </c>
      <c r="AB25" s="44" t="s">
        <v>171</v>
      </c>
      <c r="AC25" s="44" t="s">
        <v>120</v>
      </c>
      <c r="AD25" s="44">
        <v>796</v>
      </c>
      <c r="AE25" s="44" t="s">
        <v>121</v>
      </c>
      <c r="AF25" s="44">
        <v>1</v>
      </c>
      <c r="AG25" s="73">
        <v>63000000003</v>
      </c>
      <c r="AH25" s="44" t="s">
        <v>122</v>
      </c>
      <c r="AI25" s="72">
        <v>45746</v>
      </c>
      <c r="AJ25" s="72">
        <v>45746</v>
      </c>
      <c r="AK25" s="72">
        <v>46022</v>
      </c>
      <c r="AL25" s="44">
        <v>2025</v>
      </c>
      <c r="AM25" s="44" t="s">
        <v>119</v>
      </c>
      <c r="AN25" s="44" t="s">
        <v>119</v>
      </c>
      <c r="AO25" s="44" t="s">
        <v>119</v>
      </c>
      <c r="AP25" s="44" t="s">
        <v>119</v>
      </c>
      <c r="AQ25" s="44" t="s">
        <v>119</v>
      </c>
      <c r="AR25" s="44" t="s">
        <v>119</v>
      </c>
      <c r="AS25" s="44" t="s">
        <v>119</v>
      </c>
      <c r="AT25" s="44" t="s">
        <v>119</v>
      </c>
      <c r="AU25" s="44" t="s">
        <v>119</v>
      </c>
      <c r="AV25" s="44" t="s">
        <v>119</v>
      </c>
      <c r="AW25" s="44" t="s">
        <v>173</v>
      </c>
    </row>
    <row r="26" spans="1:49" s="36" customFormat="1" ht="51" x14ac:dyDescent="0.25">
      <c r="A26" s="43">
        <v>7</v>
      </c>
      <c r="B26" s="44">
        <v>22</v>
      </c>
      <c r="C26" s="45" t="s">
        <v>110</v>
      </c>
      <c r="D26" s="45" t="s">
        <v>110</v>
      </c>
      <c r="E26" s="45" t="s">
        <v>131</v>
      </c>
      <c r="F26" s="43">
        <v>1</v>
      </c>
      <c r="G26" s="44" t="s">
        <v>174</v>
      </c>
      <c r="H26" s="83" t="s">
        <v>175</v>
      </c>
      <c r="I26" s="57" t="s">
        <v>176</v>
      </c>
      <c r="J26" s="43">
        <v>1</v>
      </c>
      <c r="K26" s="43"/>
      <c r="L26" s="43"/>
      <c r="M26" s="44" t="s">
        <v>135</v>
      </c>
      <c r="N26" s="44" t="s">
        <v>136</v>
      </c>
      <c r="O26" s="44"/>
      <c r="P26" s="44"/>
      <c r="Q26" s="85">
        <f t="shared" si="1"/>
        <v>82.05</v>
      </c>
      <c r="R26" s="85">
        <v>98.46</v>
      </c>
      <c r="S26" s="83" t="s">
        <v>150</v>
      </c>
      <c r="T26" s="44" t="s">
        <v>110</v>
      </c>
      <c r="U26" s="44" t="s">
        <v>177</v>
      </c>
      <c r="V26" s="72">
        <v>45716</v>
      </c>
      <c r="W26" s="72">
        <v>45726</v>
      </c>
      <c r="X26" s="44" t="s">
        <v>119</v>
      </c>
      <c r="Y26" s="44" t="s">
        <v>119</v>
      </c>
      <c r="Z26" s="44" t="s">
        <v>119</v>
      </c>
      <c r="AA26" s="44" t="s">
        <v>119</v>
      </c>
      <c r="AB26" s="44" t="s">
        <v>174</v>
      </c>
      <c r="AC26" s="44" t="s">
        <v>120</v>
      </c>
      <c r="AD26" s="44">
        <v>112</v>
      </c>
      <c r="AE26" s="44" t="s">
        <v>178</v>
      </c>
      <c r="AF26" s="44">
        <v>1800</v>
      </c>
      <c r="AG26" s="73">
        <v>63000000003</v>
      </c>
      <c r="AH26" s="44" t="s">
        <v>122</v>
      </c>
      <c r="AI26" s="72">
        <v>45746</v>
      </c>
      <c r="AJ26" s="72">
        <v>45746</v>
      </c>
      <c r="AK26" s="72">
        <v>46022</v>
      </c>
      <c r="AL26" s="44">
        <v>2025</v>
      </c>
      <c r="AM26" s="44" t="s">
        <v>119</v>
      </c>
      <c r="AN26" s="44" t="s">
        <v>119</v>
      </c>
      <c r="AO26" s="44" t="s">
        <v>119</v>
      </c>
      <c r="AP26" s="44" t="s">
        <v>119</v>
      </c>
      <c r="AQ26" s="44" t="s">
        <v>119</v>
      </c>
      <c r="AR26" s="44" t="s">
        <v>119</v>
      </c>
      <c r="AS26" s="44" t="s">
        <v>119</v>
      </c>
      <c r="AT26" s="44" t="s">
        <v>119</v>
      </c>
      <c r="AU26" s="44" t="s">
        <v>119</v>
      </c>
      <c r="AV26" s="44" t="s">
        <v>119</v>
      </c>
      <c r="AW26" s="44" t="s">
        <v>179</v>
      </c>
    </row>
    <row r="27" spans="1:49" s="36" customFormat="1" ht="60" customHeight="1" x14ac:dyDescent="0.25">
      <c r="A27" s="43">
        <v>7</v>
      </c>
      <c r="B27" s="44">
        <v>23</v>
      </c>
      <c r="C27" s="45" t="s">
        <v>110</v>
      </c>
      <c r="D27" s="45" t="s">
        <v>110</v>
      </c>
      <c r="E27" s="45" t="s">
        <v>131</v>
      </c>
      <c r="F27" s="43">
        <v>1</v>
      </c>
      <c r="G27" s="44" t="s">
        <v>180</v>
      </c>
      <c r="H27" s="83" t="s">
        <v>181</v>
      </c>
      <c r="I27" s="57" t="s">
        <v>182</v>
      </c>
      <c r="J27" s="43">
        <v>1</v>
      </c>
      <c r="K27" s="43"/>
      <c r="L27" s="43"/>
      <c r="M27" s="44" t="s">
        <v>135</v>
      </c>
      <c r="N27" s="44" t="s">
        <v>136</v>
      </c>
      <c r="O27" s="44"/>
      <c r="P27" s="44"/>
      <c r="Q27" s="85">
        <f t="shared" si="1"/>
        <v>75</v>
      </c>
      <c r="R27" s="85">
        <v>90</v>
      </c>
      <c r="S27" s="83" t="s">
        <v>150</v>
      </c>
      <c r="T27" s="44" t="s">
        <v>110</v>
      </c>
      <c r="U27" s="44" t="s">
        <v>159</v>
      </c>
      <c r="V27" s="72">
        <v>45716</v>
      </c>
      <c r="W27" s="72">
        <v>45726</v>
      </c>
      <c r="X27" s="44" t="s">
        <v>119</v>
      </c>
      <c r="Y27" s="44" t="s">
        <v>119</v>
      </c>
      <c r="Z27" s="44" t="s">
        <v>119</v>
      </c>
      <c r="AA27" s="44" t="s">
        <v>119</v>
      </c>
      <c r="AB27" s="44" t="str">
        <f>G27</f>
        <v>Поставка воды</v>
      </c>
      <c r="AC27" s="44" t="s">
        <v>120</v>
      </c>
      <c r="AD27" s="44">
        <v>796</v>
      </c>
      <c r="AE27" s="44" t="s">
        <v>121</v>
      </c>
      <c r="AF27" s="44">
        <v>1</v>
      </c>
      <c r="AG27" s="73">
        <v>63000000003</v>
      </c>
      <c r="AH27" s="44" t="s">
        <v>122</v>
      </c>
      <c r="AI27" s="72">
        <v>45746</v>
      </c>
      <c r="AJ27" s="72">
        <v>45746</v>
      </c>
      <c r="AK27" s="72">
        <v>46022</v>
      </c>
      <c r="AL27" s="44">
        <v>2025</v>
      </c>
      <c r="AM27" s="44" t="s">
        <v>119</v>
      </c>
      <c r="AN27" s="44" t="s">
        <v>119</v>
      </c>
      <c r="AO27" s="44" t="s">
        <v>119</v>
      </c>
      <c r="AP27" s="44" t="s">
        <v>119</v>
      </c>
      <c r="AQ27" s="44" t="s">
        <v>119</v>
      </c>
      <c r="AR27" s="44" t="s">
        <v>119</v>
      </c>
      <c r="AS27" s="44" t="s">
        <v>119</v>
      </c>
      <c r="AT27" s="44" t="s">
        <v>119</v>
      </c>
      <c r="AU27" s="44" t="s">
        <v>119</v>
      </c>
      <c r="AV27" s="44" t="s">
        <v>119</v>
      </c>
      <c r="AW27" s="44" t="s">
        <v>183</v>
      </c>
    </row>
    <row r="28" spans="1:49" s="36" customFormat="1" ht="75" customHeight="1" x14ac:dyDescent="0.25">
      <c r="A28" s="43">
        <v>7</v>
      </c>
      <c r="B28" s="44">
        <v>24</v>
      </c>
      <c r="C28" s="45" t="s">
        <v>110</v>
      </c>
      <c r="D28" s="45" t="s">
        <v>110</v>
      </c>
      <c r="E28" s="45" t="s">
        <v>131</v>
      </c>
      <c r="F28" s="43">
        <v>1</v>
      </c>
      <c r="G28" s="86" t="s">
        <v>184</v>
      </c>
      <c r="H28" s="83" t="s">
        <v>185</v>
      </c>
      <c r="I28" s="57" t="s">
        <v>186</v>
      </c>
      <c r="J28" s="43">
        <v>1</v>
      </c>
      <c r="K28" s="43"/>
      <c r="L28" s="43"/>
      <c r="M28" s="44" t="s">
        <v>135</v>
      </c>
      <c r="N28" s="44" t="s">
        <v>136</v>
      </c>
      <c r="O28" s="44"/>
      <c r="P28" s="44"/>
      <c r="Q28" s="85">
        <f t="shared" si="1"/>
        <v>81.24166666666666</v>
      </c>
      <c r="R28" s="85">
        <v>97.49</v>
      </c>
      <c r="S28" s="83" t="s">
        <v>150</v>
      </c>
      <c r="T28" s="44" t="s">
        <v>110</v>
      </c>
      <c r="U28" s="44" t="s">
        <v>169</v>
      </c>
      <c r="V28" s="72">
        <v>45716</v>
      </c>
      <c r="W28" s="72">
        <v>45726</v>
      </c>
      <c r="X28" s="44" t="s">
        <v>119</v>
      </c>
      <c r="Y28" s="44" t="s">
        <v>119</v>
      </c>
      <c r="Z28" s="44" t="s">
        <v>119</v>
      </c>
      <c r="AA28" s="44" t="s">
        <v>119</v>
      </c>
      <c r="AB28" s="44" t="str">
        <f t="shared" ref="AB28:AB29" si="3">G28</f>
        <v>Поставка электрооборудования</v>
      </c>
      <c r="AC28" s="44" t="s">
        <v>120</v>
      </c>
      <c r="AD28" s="44">
        <v>876</v>
      </c>
      <c r="AE28" s="44" t="s">
        <v>151</v>
      </c>
      <c r="AF28" s="44">
        <v>1</v>
      </c>
      <c r="AG28" s="73">
        <v>63000000003</v>
      </c>
      <c r="AH28" s="44" t="s">
        <v>122</v>
      </c>
      <c r="AI28" s="72">
        <v>45746</v>
      </c>
      <c r="AJ28" s="72">
        <v>45746</v>
      </c>
      <c r="AK28" s="72">
        <v>45807</v>
      </c>
      <c r="AL28" s="44">
        <v>2025</v>
      </c>
      <c r="AM28" s="44" t="s">
        <v>119</v>
      </c>
      <c r="AN28" s="44" t="s">
        <v>119</v>
      </c>
      <c r="AO28" s="44" t="s">
        <v>119</v>
      </c>
      <c r="AP28" s="44" t="s">
        <v>119</v>
      </c>
      <c r="AQ28" s="44" t="s">
        <v>119</v>
      </c>
      <c r="AR28" s="44" t="s">
        <v>119</v>
      </c>
      <c r="AS28" s="44" t="s">
        <v>119</v>
      </c>
      <c r="AT28" s="44" t="s">
        <v>119</v>
      </c>
      <c r="AU28" s="44" t="s">
        <v>119</v>
      </c>
      <c r="AV28" s="44" t="s">
        <v>119</v>
      </c>
      <c r="AW28" s="44" t="s">
        <v>187</v>
      </c>
    </row>
    <row r="29" spans="1:49" s="36" customFormat="1" ht="53.25" customHeight="1" x14ac:dyDescent="0.25">
      <c r="A29" s="43">
        <v>7</v>
      </c>
      <c r="B29" s="44">
        <v>25</v>
      </c>
      <c r="C29" s="45" t="s">
        <v>110</v>
      </c>
      <c r="D29" s="45" t="s">
        <v>110</v>
      </c>
      <c r="E29" s="45" t="s">
        <v>131</v>
      </c>
      <c r="F29" s="43">
        <v>1</v>
      </c>
      <c r="G29" s="44" t="s">
        <v>188</v>
      </c>
      <c r="H29" s="83" t="s">
        <v>189</v>
      </c>
      <c r="I29" s="57" t="s">
        <v>190</v>
      </c>
      <c r="J29" s="43">
        <v>1</v>
      </c>
      <c r="K29" s="43"/>
      <c r="L29" s="43"/>
      <c r="M29" s="44" t="s">
        <v>135</v>
      </c>
      <c r="N29" s="44" t="s">
        <v>136</v>
      </c>
      <c r="O29" s="44"/>
      <c r="P29" s="44"/>
      <c r="Q29" s="85">
        <v>25.92</v>
      </c>
      <c r="R29" s="85">
        <v>31.1</v>
      </c>
      <c r="S29" s="83" t="s">
        <v>150</v>
      </c>
      <c r="T29" s="44" t="s">
        <v>110</v>
      </c>
      <c r="U29" s="44" t="s">
        <v>159</v>
      </c>
      <c r="V29" s="72">
        <v>45716</v>
      </c>
      <c r="W29" s="72">
        <v>45726</v>
      </c>
      <c r="X29" s="44" t="s">
        <v>119</v>
      </c>
      <c r="Y29" s="44" t="s">
        <v>119</v>
      </c>
      <c r="Z29" s="44" t="s">
        <v>119</v>
      </c>
      <c r="AA29" s="44" t="s">
        <v>119</v>
      </c>
      <c r="AB29" s="44" t="str">
        <f t="shared" si="3"/>
        <v xml:space="preserve"> Поставка конструкции Ролл-ап 200*200 см с логотипом</v>
      </c>
      <c r="AC29" s="44" t="s">
        <v>120</v>
      </c>
      <c r="AD29" s="44">
        <v>796</v>
      </c>
      <c r="AE29" s="44" t="s">
        <v>121</v>
      </c>
      <c r="AF29" s="44">
        <v>1</v>
      </c>
      <c r="AG29" s="73">
        <v>63000000003</v>
      </c>
      <c r="AH29" s="44" t="s">
        <v>122</v>
      </c>
      <c r="AI29" s="72">
        <v>45746</v>
      </c>
      <c r="AJ29" s="72">
        <v>45746</v>
      </c>
      <c r="AK29" s="72">
        <v>45751</v>
      </c>
      <c r="AL29" s="44">
        <v>2025</v>
      </c>
      <c r="AM29" s="44" t="s">
        <v>119</v>
      </c>
      <c r="AN29" s="44" t="s">
        <v>119</v>
      </c>
      <c r="AO29" s="44" t="s">
        <v>119</v>
      </c>
      <c r="AP29" s="44" t="s">
        <v>119</v>
      </c>
      <c r="AQ29" s="44" t="s">
        <v>119</v>
      </c>
      <c r="AR29" s="44" t="s">
        <v>119</v>
      </c>
      <c r="AS29" s="44" t="s">
        <v>119</v>
      </c>
      <c r="AT29" s="44" t="s">
        <v>119</v>
      </c>
      <c r="AU29" s="44" t="s">
        <v>119</v>
      </c>
      <c r="AV29" s="44" t="s">
        <v>119</v>
      </c>
      <c r="AW29" s="44" t="s">
        <v>191</v>
      </c>
    </row>
    <row r="30" spans="1:49" ht="37.5" customHeight="1" x14ac:dyDescent="0.25">
      <c r="Q30" s="28">
        <f>SUM(Q11:Q29)</f>
        <v>37793.145600000011</v>
      </c>
      <c r="R30" s="28">
        <f>SUM(R11:R29)</f>
        <v>45351.778719999995</v>
      </c>
    </row>
    <row r="183" spans="7:279" s="13" customFormat="1" x14ac:dyDescent="0.25">
      <c r="G183" s="14"/>
      <c r="H183" s="15"/>
      <c r="I183" s="15"/>
      <c r="L183" s="29" t="s">
        <v>192</v>
      </c>
      <c r="Q183" s="16"/>
      <c r="R183" s="16"/>
      <c r="S183" s="17"/>
      <c r="AB183" s="14"/>
      <c r="AW183" s="18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  <c r="CK183" s="19"/>
      <c r="CL183" s="19"/>
      <c r="CM183" s="19"/>
      <c r="CN183" s="19"/>
      <c r="CO183" s="19"/>
      <c r="CP183" s="19"/>
      <c r="CQ183" s="19"/>
      <c r="CR183" s="19"/>
      <c r="CS183" s="19"/>
      <c r="CT183" s="19"/>
      <c r="CU183" s="19"/>
      <c r="CV183" s="19"/>
      <c r="CW183" s="19"/>
      <c r="CX183" s="19"/>
      <c r="CY183" s="19"/>
      <c r="CZ183" s="19"/>
      <c r="DA183" s="19"/>
      <c r="DB183" s="19"/>
      <c r="DC183" s="19"/>
      <c r="DD183" s="19"/>
      <c r="DE183" s="19"/>
      <c r="DF183" s="19"/>
      <c r="DG183" s="19"/>
      <c r="DH183" s="19"/>
      <c r="DI183" s="19"/>
      <c r="DJ183" s="19"/>
      <c r="DK183" s="19"/>
      <c r="DL183" s="19"/>
      <c r="DM183" s="19"/>
      <c r="DN183" s="19"/>
      <c r="DO183" s="19"/>
      <c r="DP183" s="19"/>
      <c r="DQ183" s="19"/>
      <c r="DR183" s="19"/>
      <c r="DS183" s="19"/>
      <c r="DT183" s="19"/>
      <c r="DU183" s="19"/>
      <c r="DV183" s="19"/>
      <c r="DW183" s="19"/>
      <c r="DX183" s="19"/>
      <c r="DY183" s="19"/>
      <c r="DZ183" s="19"/>
      <c r="EA183" s="19"/>
      <c r="EB183" s="19"/>
      <c r="EC183" s="19"/>
      <c r="ED183" s="19"/>
      <c r="EE183" s="19"/>
      <c r="EF183" s="19"/>
      <c r="EG183" s="19"/>
      <c r="EH183" s="19"/>
      <c r="EI183" s="19"/>
      <c r="EJ183" s="19"/>
      <c r="EK183" s="19"/>
      <c r="EL183" s="19"/>
      <c r="EM183" s="19"/>
      <c r="EN183" s="19"/>
      <c r="EO183" s="19"/>
      <c r="EP183" s="19"/>
      <c r="EQ183" s="19"/>
      <c r="ER183" s="19"/>
      <c r="ES183" s="19"/>
      <c r="ET183" s="19"/>
      <c r="EU183" s="19"/>
      <c r="EV183" s="19"/>
      <c r="EW183" s="19"/>
      <c r="EX183" s="19"/>
      <c r="EY183" s="19"/>
      <c r="EZ183" s="19"/>
      <c r="FA183" s="19"/>
      <c r="FB183" s="19"/>
      <c r="FC183" s="19"/>
      <c r="FD183" s="19"/>
      <c r="FE183" s="19"/>
      <c r="FF183" s="19"/>
      <c r="FG183" s="19"/>
      <c r="FH183" s="19"/>
      <c r="FI183" s="19"/>
      <c r="FJ183" s="19"/>
      <c r="FK183" s="19"/>
      <c r="FL183" s="19"/>
      <c r="FM183" s="19"/>
      <c r="FN183" s="19"/>
      <c r="FO183" s="19"/>
      <c r="FP183" s="19"/>
      <c r="FQ183" s="19"/>
      <c r="FR183" s="19"/>
      <c r="FS183" s="19"/>
      <c r="FT183" s="19"/>
      <c r="FU183" s="19"/>
      <c r="FV183" s="19"/>
      <c r="FW183" s="19"/>
      <c r="FX183" s="19"/>
      <c r="FY183" s="19"/>
      <c r="FZ183" s="19"/>
      <c r="GA183" s="19"/>
      <c r="GB183" s="19"/>
      <c r="GC183" s="19"/>
      <c r="GD183" s="19"/>
      <c r="GE183" s="19"/>
      <c r="GF183" s="19"/>
      <c r="GG183" s="19"/>
      <c r="GH183" s="19"/>
      <c r="GI183" s="19"/>
      <c r="GJ183" s="19"/>
      <c r="GK183" s="19"/>
      <c r="GL183" s="19"/>
      <c r="GM183" s="19"/>
      <c r="GN183" s="19"/>
      <c r="GO183" s="19"/>
      <c r="GP183" s="19"/>
      <c r="GQ183" s="19"/>
      <c r="GR183" s="19"/>
      <c r="GS183" s="19"/>
      <c r="GT183" s="19"/>
      <c r="GU183" s="19"/>
      <c r="GV183" s="19"/>
      <c r="GW183" s="19"/>
      <c r="GX183" s="19"/>
      <c r="GY183" s="19"/>
      <c r="GZ183" s="19"/>
      <c r="HA183" s="19"/>
      <c r="HB183" s="19"/>
      <c r="HC183" s="19"/>
      <c r="HD183" s="19"/>
      <c r="HE183" s="19"/>
      <c r="HF183" s="19"/>
      <c r="HG183" s="19"/>
      <c r="HH183" s="19"/>
      <c r="HI183" s="19"/>
      <c r="HJ183" s="19"/>
      <c r="HK183" s="19"/>
      <c r="HL183" s="19"/>
      <c r="HM183" s="19"/>
      <c r="HN183" s="19"/>
      <c r="HO183" s="19"/>
      <c r="HP183" s="19"/>
      <c r="HQ183" s="19"/>
      <c r="HR183" s="19"/>
      <c r="HS183" s="19"/>
      <c r="HT183" s="19"/>
      <c r="HU183" s="19"/>
      <c r="HV183" s="19"/>
      <c r="HW183" s="19"/>
      <c r="HX183" s="19"/>
      <c r="HY183" s="19"/>
      <c r="HZ183" s="19"/>
      <c r="IA183" s="19"/>
      <c r="IB183" s="19"/>
      <c r="IC183" s="19"/>
      <c r="ID183" s="19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  <c r="IS183" s="19"/>
      <c r="IT183" s="19"/>
      <c r="IU183" s="19"/>
      <c r="IV183" s="19"/>
      <c r="IW183" s="19"/>
      <c r="IX183" s="19"/>
      <c r="IY183" s="19"/>
      <c r="IZ183" s="19"/>
      <c r="JA183" s="19"/>
      <c r="JB183" s="19"/>
      <c r="JC183" s="19"/>
      <c r="JD183" s="19"/>
      <c r="JE183" s="19"/>
      <c r="JF183" s="19"/>
      <c r="JG183" s="19"/>
      <c r="JH183" s="19"/>
      <c r="JI183" s="19"/>
      <c r="JJ183" s="19"/>
      <c r="JK183" s="19"/>
      <c r="JL183" s="19"/>
      <c r="JM183" s="19"/>
      <c r="JN183" s="19"/>
      <c r="JO183" s="19"/>
      <c r="JP183" s="19"/>
      <c r="JQ183" s="19"/>
      <c r="JR183" s="19"/>
      <c r="JS183" s="19"/>
    </row>
  </sheetData>
  <autoFilter ref="A9:AW30"/>
  <mergeCells count="51"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AB7:AB8"/>
    <mergeCell ref="AC7:AC8"/>
    <mergeCell ref="AD7:AE7"/>
    <mergeCell ref="AN7:AN8"/>
    <mergeCell ref="AG7:AH7"/>
    <mergeCell ref="AI7:AI8"/>
    <mergeCell ref="AJ7:AJ8"/>
    <mergeCell ref="AK7:AK8"/>
    <mergeCell ref="AF7:AF8"/>
    <mergeCell ref="AO7:AO8"/>
    <mergeCell ref="AP7:AP8"/>
    <mergeCell ref="AQ7:AQ8"/>
    <mergeCell ref="AR7:AR8"/>
    <mergeCell ref="AT7:AU7"/>
    <mergeCell ref="AS7:AS8"/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</mergeCells>
  <hyperlinks>
    <hyperlink ref="I27" r:id="rId1" display="https://okpd2.com/klassifikator/kod-okpd2-19-20-21-120.html"/>
    <hyperlink ref="I28" r:id="rId2" display="https://okpd2.com/klassifikator/kod-okpd2-19-20-21-120.html"/>
    <hyperlink ref="I29" r:id="rId3" display="https://okpd2.com/klassifikator/kod-okpd2-19-20-21-120.html"/>
    <hyperlink ref="I26" r:id="rId4" display="https://okpd2.com/klassifikator/kod-okpd2-19-20-21-120.html"/>
  </hyperlink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4"/>
  <sheetViews>
    <sheetView workbookViewId="0">
      <selection activeCell="A12" sqref="A12:XFD12"/>
    </sheetView>
  </sheetViews>
  <sheetFormatPr defaultRowHeight="15" x14ac:dyDescent="0.25"/>
  <cols>
    <col min="1" max="2" width="9.140625" style="1"/>
    <col min="3" max="3" width="22.5703125" style="1" customWidth="1"/>
    <col min="4" max="4" width="23.85546875" style="1" customWidth="1"/>
    <col min="5" max="6" width="9.140625" style="1"/>
    <col min="7" max="7" width="36.85546875" style="1" customWidth="1"/>
    <col min="8" max="8" width="9.140625" style="1"/>
    <col min="9" max="9" width="13.7109375" style="1" customWidth="1"/>
    <col min="10" max="48" width="9.140625" style="1"/>
    <col min="49" max="49" width="43.85546875" style="1" customWidth="1"/>
    <col min="50" max="16384" width="9.140625" style="1"/>
  </cols>
  <sheetData>
    <row r="1" spans="1:109" s="36" customFormat="1" ht="12.75" x14ac:dyDescent="0.25">
      <c r="A1" s="31"/>
      <c r="B1" s="31"/>
      <c r="C1" s="31"/>
      <c r="D1" s="31"/>
      <c r="E1" s="31"/>
      <c r="F1" s="31"/>
      <c r="G1" s="32"/>
      <c r="H1" s="33"/>
      <c r="I1" s="33"/>
      <c r="J1" s="31"/>
      <c r="K1" s="31"/>
      <c r="L1" s="31"/>
      <c r="M1" s="31"/>
      <c r="N1" s="31"/>
      <c r="O1" s="31"/>
      <c r="P1" s="31"/>
      <c r="Q1" s="59"/>
      <c r="R1" s="59"/>
      <c r="S1" s="34"/>
      <c r="T1" s="31"/>
      <c r="U1" s="31"/>
      <c r="V1" s="31"/>
      <c r="W1" s="31"/>
      <c r="X1" s="31"/>
      <c r="Y1" s="31"/>
      <c r="Z1" s="31"/>
      <c r="AA1" s="31"/>
      <c r="AB1" s="32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5"/>
    </row>
    <row r="2" spans="1:109" s="36" customFormat="1" ht="18" customHeight="1" x14ac:dyDescent="0.25">
      <c r="A2" s="30" t="s">
        <v>246</v>
      </c>
      <c r="B2" s="31"/>
      <c r="C2" s="31"/>
      <c r="D2" s="31"/>
      <c r="E2" s="31"/>
      <c r="F2" s="31"/>
      <c r="G2" s="32"/>
      <c r="H2" s="33"/>
      <c r="I2" s="33"/>
      <c r="J2" s="31"/>
      <c r="K2" s="31"/>
      <c r="L2" s="31"/>
      <c r="M2" s="31"/>
      <c r="N2" s="31"/>
      <c r="O2" s="31"/>
      <c r="P2" s="31"/>
      <c r="Q2" s="59"/>
      <c r="R2" s="59"/>
      <c r="S2" s="34"/>
      <c r="T2" s="31"/>
      <c r="U2" s="31"/>
      <c r="V2" s="31"/>
      <c r="W2" s="31"/>
      <c r="X2" s="31"/>
      <c r="Y2" s="31"/>
      <c r="Z2" s="31"/>
      <c r="AA2" s="31"/>
      <c r="AB2" s="32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5"/>
    </row>
    <row r="3" spans="1:109" s="36" customFormat="1" ht="18.75" customHeight="1" x14ac:dyDescent="0.25">
      <c r="A3" s="30" t="s">
        <v>81</v>
      </c>
      <c r="B3" s="31"/>
      <c r="C3" s="31"/>
      <c r="D3" s="31"/>
      <c r="E3" s="31"/>
      <c r="F3" s="31"/>
      <c r="G3" s="32"/>
      <c r="H3" s="33"/>
      <c r="I3" s="33"/>
      <c r="J3" s="31"/>
      <c r="K3" s="31"/>
      <c r="L3" s="31"/>
      <c r="M3" s="31"/>
      <c r="N3" s="32"/>
      <c r="O3" s="32"/>
      <c r="P3" s="32"/>
      <c r="Q3" s="59"/>
      <c r="R3" s="59"/>
      <c r="S3" s="34"/>
      <c r="T3" s="31"/>
      <c r="U3" s="31"/>
      <c r="V3" s="31"/>
      <c r="W3" s="31"/>
      <c r="X3" s="32"/>
      <c r="Y3" s="32"/>
      <c r="Z3" s="32"/>
      <c r="AA3" s="32"/>
      <c r="AB3" s="32"/>
      <c r="AC3" s="32"/>
      <c r="AD3" s="31"/>
      <c r="AE3" s="31"/>
      <c r="AF3" s="31"/>
      <c r="AG3" s="31"/>
      <c r="AH3" s="32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5"/>
    </row>
    <row r="4" spans="1:109" s="36" customFormat="1" ht="18.75" customHeight="1" x14ac:dyDescent="0.25">
      <c r="A4" s="60" t="s">
        <v>82</v>
      </c>
      <c r="B4" s="31"/>
      <c r="C4" s="31"/>
      <c r="D4" s="31"/>
      <c r="E4" s="31"/>
      <c r="F4" s="31"/>
      <c r="G4" s="32"/>
      <c r="H4" s="33"/>
      <c r="I4" s="33"/>
      <c r="J4" s="31"/>
      <c r="K4" s="31"/>
      <c r="L4" s="31"/>
      <c r="M4" s="31"/>
      <c r="N4" s="32"/>
      <c r="O4" s="32"/>
      <c r="P4" s="32"/>
      <c r="Q4" s="59"/>
      <c r="R4" s="59"/>
      <c r="S4" s="34"/>
      <c r="T4" s="31"/>
      <c r="U4" s="31"/>
      <c r="V4" s="31"/>
      <c r="W4" s="31"/>
      <c r="X4" s="32"/>
      <c r="Y4" s="32"/>
      <c r="Z4" s="32"/>
      <c r="AA4" s="32"/>
      <c r="AB4" s="32"/>
      <c r="AC4" s="32"/>
      <c r="AD4" s="31"/>
      <c r="AE4" s="31"/>
      <c r="AF4" s="31"/>
      <c r="AG4" s="31"/>
      <c r="AH4" s="32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5"/>
    </row>
    <row r="5" spans="1:109" s="36" customFormat="1" ht="25.5" customHeight="1" x14ac:dyDescent="0.25">
      <c r="A5" s="310" t="s">
        <v>2</v>
      </c>
      <c r="B5" s="326" t="s">
        <v>3</v>
      </c>
      <c r="C5" s="235" t="s">
        <v>41</v>
      </c>
      <c r="D5" s="236"/>
      <c r="E5" s="233" t="s">
        <v>6</v>
      </c>
      <c r="F5" s="233" t="s">
        <v>4</v>
      </c>
      <c r="G5" s="310" t="s">
        <v>0</v>
      </c>
      <c r="H5" s="233" t="s">
        <v>83</v>
      </c>
      <c r="I5" s="233" t="s">
        <v>84</v>
      </c>
      <c r="J5" s="233" t="s">
        <v>85</v>
      </c>
      <c r="K5" s="233" t="s">
        <v>86</v>
      </c>
      <c r="L5" s="233" t="s">
        <v>35</v>
      </c>
      <c r="M5" s="310" t="s">
        <v>87</v>
      </c>
      <c r="N5" s="310" t="s">
        <v>9</v>
      </c>
      <c r="O5" s="233" t="s">
        <v>88</v>
      </c>
      <c r="P5" s="233" t="s">
        <v>88</v>
      </c>
      <c r="Q5" s="318" t="s">
        <v>42</v>
      </c>
      <c r="R5" s="321" t="s">
        <v>43</v>
      </c>
      <c r="S5" s="310" t="s">
        <v>10</v>
      </c>
      <c r="T5" s="235" t="s">
        <v>89</v>
      </c>
      <c r="U5" s="251"/>
      <c r="V5" s="251"/>
      <c r="W5" s="236"/>
      <c r="X5" s="235" t="s">
        <v>90</v>
      </c>
      <c r="Y5" s="251"/>
      <c r="Z5" s="251"/>
      <c r="AA5" s="236"/>
      <c r="AB5" s="235" t="s">
        <v>44</v>
      </c>
      <c r="AC5" s="251"/>
      <c r="AD5" s="251"/>
      <c r="AE5" s="251"/>
      <c r="AF5" s="251"/>
      <c r="AG5" s="251"/>
      <c r="AH5" s="251"/>
      <c r="AI5" s="251"/>
      <c r="AJ5" s="251"/>
      <c r="AK5" s="236"/>
      <c r="AL5" s="310" t="s">
        <v>45</v>
      </c>
      <c r="AM5" s="310" t="s">
        <v>11</v>
      </c>
      <c r="AN5" s="244" t="s">
        <v>91</v>
      </c>
      <c r="AO5" s="245"/>
      <c r="AP5" s="245"/>
      <c r="AQ5" s="245"/>
      <c r="AR5" s="245"/>
      <c r="AS5" s="245"/>
      <c r="AT5" s="245"/>
      <c r="AU5" s="245"/>
      <c r="AV5" s="246"/>
      <c r="AW5" s="307" t="s">
        <v>5</v>
      </c>
    </row>
    <row r="6" spans="1:109" s="36" customFormat="1" ht="36.75" customHeight="1" x14ac:dyDescent="0.25">
      <c r="A6" s="310"/>
      <c r="B6" s="327"/>
      <c r="C6" s="310" t="s">
        <v>7</v>
      </c>
      <c r="D6" s="310" t="s">
        <v>46</v>
      </c>
      <c r="E6" s="243"/>
      <c r="F6" s="243"/>
      <c r="G6" s="310"/>
      <c r="H6" s="243"/>
      <c r="I6" s="243"/>
      <c r="J6" s="243"/>
      <c r="K6" s="243"/>
      <c r="L6" s="243"/>
      <c r="M6" s="310"/>
      <c r="N6" s="310"/>
      <c r="O6" s="243"/>
      <c r="P6" s="243"/>
      <c r="Q6" s="319"/>
      <c r="R6" s="322"/>
      <c r="S6" s="310"/>
      <c r="T6" s="310" t="s">
        <v>1</v>
      </c>
      <c r="U6" s="310" t="s">
        <v>47</v>
      </c>
      <c r="V6" s="250" t="s">
        <v>92</v>
      </c>
      <c r="W6" s="250" t="s">
        <v>93</v>
      </c>
      <c r="X6" s="310" t="s">
        <v>94</v>
      </c>
      <c r="Y6" s="310" t="s">
        <v>48</v>
      </c>
      <c r="Z6" s="233" t="s">
        <v>49</v>
      </c>
      <c r="AA6" s="324" t="s">
        <v>50</v>
      </c>
      <c r="AB6" s="310" t="s">
        <v>33</v>
      </c>
      <c r="AC6" s="310" t="s">
        <v>36</v>
      </c>
      <c r="AD6" s="310" t="s">
        <v>51</v>
      </c>
      <c r="AE6" s="310"/>
      <c r="AF6" s="310" t="s">
        <v>37</v>
      </c>
      <c r="AG6" s="310" t="s">
        <v>52</v>
      </c>
      <c r="AH6" s="310"/>
      <c r="AI6" s="316" t="s">
        <v>40</v>
      </c>
      <c r="AJ6" s="310" t="s">
        <v>95</v>
      </c>
      <c r="AK6" s="317" t="s">
        <v>96</v>
      </c>
      <c r="AL6" s="310"/>
      <c r="AM6" s="310"/>
      <c r="AN6" s="241" t="s">
        <v>97</v>
      </c>
      <c r="AO6" s="241" t="s">
        <v>98</v>
      </c>
      <c r="AP6" s="241" t="s">
        <v>99</v>
      </c>
      <c r="AQ6" s="312" t="s">
        <v>100</v>
      </c>
      <c r="AR6" s="312" t="s">
        <v>101</v>
      </c>
      <c r="AS6" s="247" t="s">
        <v>102</v>
      </c>
      <c r="AT6" s="314" t="s">
        <v>103</v>
      </c>
      <c r="AU6" s="315"/>
      <c r="AV6" s="241" t="s">
        <v>104</v>
      </c>
      <c r="AW6" s="308"/>
    </row>
    <row r="7" spans="1:109" s="36" customFormat="1" ht="51" customHeight="1" x14ac:dyDescent="0.25">
      <c r="A7" s="310"/>
      <c r="B7" s="327"/>
      <c r="C7" s="233"/>
      <c r="D7" s="233"/>
      <c r="E7" s="234"/>
      <c r="F7" s="234"/>
      <c r="G7" s="233"/>
      <c r="H7" s="234"/>
      <c r="I7" s="234"/>
      <c r="J7" s="234"/>
      <c r="K7" s="234"/>
      <c r="L7" s="234"/>
      <c r="M7" s="233"/>
      <c r="N7" s="233"/>
      <c r="O7" s="234"/>
      <c r="P7" s="234"/>
      <c r="Q7" s="320"/>
      <c r="R7" s="323"/>
      <c r="S7" s="233"/>
      <c r="T7" s="233"/>
      <c r="U7" s="233"/>
      <c r="V7" s="311"/>
      <c r="W7" s="311"/>
      <c r="X7" s="233"/>
      <c r="Y7" s="233"/>
      <c r="Z7" s="234"/>
      <c r="AA7" s="325"/>
      <c r="AB7" s="233"/>
      <c r="AC7" s="233"/>
      <c r="AD7" s="37" t="s">
        <v>53</v>
      </c>
      <c r="AE7" s="37" t="s">
        <v>39</v>
      </c>
      <c r="AF7" s="233"/>
      <c r="AG7" s="37" t="s">
        <v>38</v>
      </c>
      <c r="AH7" s="37" t="s">
        <v>39</v>
      </c>
      <c r="AI7" s="237"/>
      <c r="AJ7" s="233"/>
      <c r="AK7" s="239"/>
      <c r="AL7" s="233"/>
      <c r="AM7" s="233"/>
      <c r="AN7" s="242"/>
      <c r="AO7" s="242"/>
      <c r="AP7" s="242"/>
      <c r="AQ7" s="313"/>
      <c r="AR7" s="313"/>
      <c r="AS7" s="248"/>
      <c r="AT7" s="38" t="s">
        <v>105</v>
      </c>
      <c r="AU7" s="38" t="s">
        <v>106</v>
      </c>
      <c r="AV7" s="242"/>
      <c r="AW7" s="309"/>
    </row>
    <row r="8" spans="1:109" s="36" customFormat="1" ht="12.75" x14ac:dyDescent="0.25">
      <c r="A8" s="39">
        <v>1</v>
      </c>
      <c r="B8" s="40">
        <v>2</v>
      </c>
      <c r="C8" s="41">
        <v>3</v>
      </c>
      <c r="D8" s="41">
        <v>4</v>
      </c>
      <c r="E8" s="41">
        <v>5</v>
      </c>
      <c r="F8" s="41">
        <v>6</v>
      </c>
      <c r="G8" s="41">
        <v>7</v>
      </c>
      <c r="H8" s="37">
        <v>8</v>
      </c>
      <c r="I8" s="37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61">
        <v>17</v>
      </c>
      <c r="R8" s="6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  <c r="AC8" s="41">
        <v>29</v>
      </c>
      <c r="AD8" s="41">
        <v>30</v>
      </c>
      <c r="AE8" s="41">
        <v>31</v>
      </c>
      <c r="AF8" s="41">
        <v>32</v>
      </c>
      <c r="AG8" s="41">
        <v>33</v>
      </c>
      <c r="AH8" s="41">
        <v>34</v>
      </c>
      <c r="AI8" s="41">
        <v>35</v>
      </c>
      <c r="AJ8" s="41">
        <v>36</v>
      </c>
      <c r="AK8" s="41">
        <v>37</v>
      </c>
      <c r="AL8" s="41">
        <v>38</v>
      </c>
      <c r="AM8" s="41">
        <v>39</v>
      </c>
      <c r="AN8" s="41">
        <v>40</v>
      </c>
      <c r="AO8" s="41">
        <v>41</v>
      </c>
      <c r="AP8" s="41">
        <v>42</v>
      </c>
      <c r="AQ8" s="41">
        <v>43</v>
      </c>
      <c r="AR8" s="41">
        <v>44</v>
      </c>
      <c r="AS8" s="41">
        <v>45</v>
      </c>
      <c r="AT8" s="41">
        <v>46</v>
      </c>
      <c r="AU8" s="41">
        <v>47</v>
      </c>
      <c r="AV8" s="41">
        <v>48</v>
      </c>
      <c r="AW8" s="42">
        <v>49</v>
      </c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</row>
    <row r="9" spans="1:109" s="36" customFormat="1" ht="53.25" customHeight="1" x14ac:dyDescent="0.25">
      <c r="A9" s="43">
        <v>7</v>
      </c>
      <c r="B9" s="44">
        <v>18</v>
      </c>
      <c r="C9" s="45" t="s">
        <v>110</v>
      </c>
      <c r="D9" s="45" t="s">
        <v>110</v>
      </c>
      <c r="E9" s="45" t="s">
        <v>235</v>
      </c>
      <c r="F9" s="43">
        <v>1</v>
      </c>
      <c r="G9" s="44" t="s">
        <v>236</v>
      </c>
      <c r="H9" s="43" t="s">
        <v>144</v>
      </c>
      <c r="I9" s="43" t="s">
        <v>145</v>
      </c>
      <c r="J9" s="47">
        <v>1</v>
      </c>
      <c r="K9" s="43"/>
      <c r="L9" s="43"/>
      <c r="M9" s="44" t="s">
        <v>135</v>
      </c>
      <c r="N9" s="44" t="s">
        <v>136</v>
      </c>
      <c r="O9" s="44"/>
      <c r="P9" s="44"/>
      <c r="Q9" s="58">
        <v>69.033000000000001</v>
      </c>
      <c r="R9" s="58">
        <v>82.84</v>
      </c>
      <c r="S9" s="54" t="s">
        <v>150</v>
      </c>
      <c r="T9" s="44" t="s">
        <v>110</v>
      </c>
      <c r="U9" s="44" t="s">
        <v>159</v>
      </c>
      <c r="V9" s="48">
        <v>45681</v>
      </c>
      <c r="W9" s="48">
        <v>45691</v>
      </c>
      <c r="X9" s="44" t="s">
        <v>119</v>
      </c>
      <c r="Y9" s="44" t="s">
        <v>119</v>
      </c>
      <c r="Z9" s="44" t="s">
        <v>119</v>
      </c>
      <c r="AA9" s="44" t="s">
        <v>119</v>
      </c>
      <c r="AB9" s="44" t="s">
        <v>236</v>
      </c>
      <c r="AC9" s="44" t="s">
        <v>120</v>
      </c>
      <c r="AD9" s="49">
        <v>877</v>
      </c>
      <c r="AE9" s="49" t="s">
        <v>151</v>
      </c>
      <c r="AF9" s="49" t="s">
        <v>234</v>
      </c>
      <c r="AG9" s="50">
        <v>63000000003</v>
      </c>
      <c r="AH9" s="49" t="s">
        <v>122</v>
      </c>
      <c r="AI9" s="51">
        <v>45711</v>
      </c>
      <c r="AJ9" s="51">
        <v>45711</v>
      </c>
      <c r="AK9" s="51">
        <v>45730</v>
      </c>
      <c r="AL9" s="52">
        <v>2025</v>
      </c>
      <c r="AM9" s="49" t="s">
        <v>119</v>
      </c>
      <c r="AN9" s="49" t="s">
        <v>119</v>
      </c>
      <c r="AO9" s="49" t="s">
        <v>119</v>
      </c>
      <c r="AP9" s="49" t="s">
        <v>119</v>
      </c>
      <c r="AQ9" s="49" t="s">
        <v>119</v>
      </c>
      <c r="AR9" s="49" t="s">
        <v>119</v>
      </c>
      <c r="AS9" s="49" t="s">
        <v>119</v>
      </c>
      <c r="AT9" s="49" t="s">
        <v>119</v>
      </c>
      <c r="AU9" s="49" t="s">
        <v>119</v>
      </c>
      <c r="AV9" s="49" t="s">
        <v>119</v>
      </c>
      <c r="AW9" s="62" t="s">
        <v>247</v>
      </c>
    </row>
    <row r="10" spans="1:109" s="36" customFormat="1" ht="56.25" customHeight="1" x14ac:dyDescent="0.25">
      <c r="A10" s="43">
        <v>7</v>
      </c>
      <c r="B10" s="44">
        <v>19</v>
      </c>
      <c r="C10" s="45" t="s">
        <v>110</v>
      </c>
      <c r="D10" s="45" t="s">
        <v>110</v>
      </c>
      <c r="E10" s="45" t="s">
        <v>235</v>
      </c>
      <c r="F10" s="43">
        <v>1</v>
      </c>
      <c r="G10" s="44" t="s">
        <v>237</v>
      </c>
      <c r="H10" s="43" t="s">
        <v>238</v>
      </c>
      <c r="I10" s="57" t="s">
        <v>239</v>
      </c>
      <c r="J10" s="47">
        <v>1</v>
      </c>
      <c r="K10" s="43"/>
      <c r="L10" s="43"/>
      <c r="M10" s="44" t="s">
        <v>135</v>
      </c>
      <c r="N10" s="44" t="s">
        <v>136</v>
      </c>
      <c r="O10" s="44"/>
      <c r="P10" s="44"/>
      <c r="Q10" s="58">
        <f>R10/1.2</f>
        <v>598.61416666666673</v>
      </c>
      <c r="R10" s="58">
        <v>718.33699999999999</v>
      </c>
      <c r="S10" s="54" t="s">
        <v>125</v>
      </c>
      <c r="T10" s="44" t="s">
        <v>110</v>
      </c>
      <c r="U10" s="44" t="s">
        <v>118</v>
      </c>
      <c r="V10" s="48">
        <v>45672</v>
      </c>
      <c r="W10" s="48">
        <v>45688</v>
      </c>
      <c r="X10" s="44"/>
      <c r="Y10" s="44"/>
      <c r="Z10" s="44"/>
      <c r="AA10" s="44"/>
      <c r="AB10" s="44" t="s">
        <v>237</v>
      </c>
      <c r="AC10" s="44" t="s">
        <v>120</v>
      </c>
      <c r="AD10" s="49">
        <v>877</v>
      </c>
      <c r="AE10" s="49" t="s">
        <v>151</v>
      </c>
      <c r="AF10" s="49" t="s">
        <v>240</v>
      </c>
      <c r="AG10" s="50">
        <v>63000000003</v>
      </c>
      <c r="AH10" s="49" t="s">
        <v>122</v>
      </c>
      <c r="AI10" s="51">
        <v>45709</v>
      </c>
      <c r="AJ10" s="51">
        <v>45709</v>
      </c>
      <c r="AK10" s="51">
        <v>45737</v>
      </c>
      <c r="AL10" s="52">
        <v>2025</v>
      </c>
      <c r="AM10" s="49" t="s">
        <v>119</v>
      </c>
      <c r="AN10" s="49" t="s">
        <v>119</v>
      </c>
      <c r="AO10" s="49" t="s">
        <v>119</v>
      </c>
      <c r="AP10" s="49" t="s">
        <v>119</v>
      </c>
      <c r="AQ10" s="49" t="s">
        <v>119</v>
      </c>
      <c r="AR10" s="49" t="s">
        <v>119</v>
      </c>
      <c r="AS10" s="49" t="s">
        <v>119</v>
      </c>
      <c r="AT10" s="49" t="s">
        <v>119</v>
      </c>
      <c r="AU10" s="49" t="s">
        <v>119</v>
      </c>
      <c r="AV10" s="49" t="s">
        <v>119</v>
      </c>
      <c r="AW10" s="62" t="s">
        <v>247</v>
      </c>
    </row>
    <row r="11" spans="1:109" s="56" customFormat="1" ht="54.75" customHeight="1" x14ac:dyDescent="0.25">
      <c r="A11" s="43">
        <v>7</v>
      </c>
      <c r="B11" s="44">
        <v>20</v>
      </c>
      <c r="C11" s="45" t="s">
        <v>110</v>
      </c>
      <c r="D11" s="45" t="s">
        <v>110</v>
      </c>
      <c r="E11" s="45" t="s">
        <v>235</v>
      </c>
      <c r="F11" s="43">
        <v>1</v>
      </c>
      <c r="G11" s="44" t="s">
        <v>241</v>
      </c>
      <c r="H11" s="43" t="s">
        <v>242</v>
      </c>
      <c r="I11" s="43" t="s">
        <v>243</v>
      </c>
      <c r="J11" s="47">
        <v>1</v>
      </c>
      <c r="K11" s="43"/>
      <c r="L11" s="43"/>
      <c r="M11" s="44" t="s">
        <v>135</v>
      </c>
      <c r="N11" s="44" t="s">
        <v>136</v>
      </c>
      <c r="O11" s="44"/>
      <c r="P11" s="44"/>
      <c r="Q11" s="58">
        <f>R11/1.2</f>
        <v>34</v>
      </c>
      <c r="R11" s="58">
        <v>40.799999999999997</v>
      </c>
      <c r="S11" s="54" t="s">
        <v>150</v>
      </c>
      <c r="T11" s="44" t="s">
        <v>110</v>
      </c>
      <c r="U11" s="44" t="s">
        <v>159</v>
      </c>
      <c r="V11" s="48">
        <v>45681</v>
      </c>
      <c r="W11" s="48">
        <v>45691</v>
      </c>
      <c r="X11" s="44" t="s">
        <v>119</v>
      </c>
      <c r="Y11" s="44" t="s">
        <v>119</v>
      </c>
      <c r="Z11" s="44" t="s">
        <v>119</v>
      </c>
      <c r="AA11" s="44" t="s">
        <v>119</v>
      </c>
      <c r="AB11" s="44" t="str">
        <f>G11</f>
        <v>Поставка защитных моющих средст</v>
      </c>
      <c r="AC11" s="44" t="s">
        <v>120</v>
      </c>
      <c r="AD11" s="49">
        <v>877</v>
      </c>
      <c r="AE11" s="49" t="s">
        <v>151</v>
      </c>
      <c r="AF11" s="49" t="s">
        <v>234</v>
      </c>
      <c r="AG11" s="50">
        <v>63000000003</v>
      </c>
      <c r="AH11" s="49" t="s">
        <v>122</v>
      </c>
      <c r="AI11" s="51">
        <v>45711</v>
      </c>
      <c r="AJ11" s="51">
        <v>45711</v>
      </c>
      <c r="AK11" s="51">
        <v>45730</v>
      </c>
      <c r="AL11" s="52">
        <v>2025</v>
      </c>
      <c r="AM11" s="49" t="s">
        <v>119</v>
      </c>
      <c r="AN11" s="49" t="s">
        <v>119</v>
      </c>
      <c r="AO11" s="49" t="s">
        <v>119</v>
      </c>
      <c r="AP11" s="49" t="s">
        <v>119</v>
      </c>
      <c r="AQ11" s="49" t="s">
        <v>119</v>
      </c>
      <c r="AR11" s="49" t="s">
        <v>119</v>
      </c>
      <c r="AS11" s="49" t="s">
        <v>119</v>
      </c>
      <c r="AT11" s="49" t="s">
        <v>119</v>
      </c>
      <c r="AU11" s="49" t="s">
        <v>119</v>
      </c>
      <c r="AV11" s="49" t="s">
        <v>119</v>
      </c>
      <c r="AW11" s="62" t="s">
        <v>247</v>
      </c>
    </row>
    <row r="14" spans="1:109" x14ac:dyDescent="0.25">
      <c r="Q14" s="63">
        <f>Q11+Q10+Q9</f>
        <v>701.64716666666675</v>
      </c>
    </row>
  </sheetData>
  <mergeCells count="51">
    <mergeCell ref="AN5:AV5"/>
    <mergeCell ref="AA6:AA7"/>
    <mergeCell ref="G5:G7"/>
    <mergeCell ref="A5:A7"/>
    <mergeCell ref="B5:B7"/>
    <mergeCell ref="C5:D5"/>
    <mergeCell ref="E5:E7"/>
    <mergeCell ref="F5:F7"/>
    <mergeCell ref="S5:S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B6:AB7"/>
    <mergeCell ref="AC6:AC7"/>
    <mergeCell ref="AD6:AE6"/>
    <mergeCell ref="AN6:AN7"/>
    <mergeCell ref="AG6:AH6"/>
    <mergeCell ref="AI6:AI7"/>
    <mergeCell ref="AJ6:AJ7"/>
    <mergeCell ref="AK6:AK7"/>
    <mergeCell ref="AF6:AF7"/>
    <mergeCell ref="AO6:AO7"/>
    <mergeCell ref="AP6:AP7"/>
    <mergeCell ref="AQ6:AQ7"/>
    <mergeCell ref="AR6:AR7"/>
    <mergeCell ref="AT6:AU6"/>
    <mergeCell ref="AS6:AS7"/>
    <mergeCell ref="AW5:AW7"/>
    <mergeCell ref="C6:C7"/>
    <mergeCell ref="D6:D7"/>
    <mergeCell ref="T6:T7"/>
    <mergeCell ref="U6:U7"/>
    <mergeCell ref="V6:V7"/>
    <mergeCell ref="W6:W7"/>
    <mergeCell ref="X6:X7"/>
    <mergeCell ref="Y6:Y7"/>
    <mergeCell ref="Z6:Z7"/>
    <mergeCell ref="T5:W5"/>
    <mergeCell ref="X5:AA5"/>
    <mergeCell ref="AB5:AK5"/>
    <mergeCell ref="AL5:AL7"/>
    <mergeCell ref="AM5:AM7"/>
    <mergeCell ref="AV6:AV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S205"/>
  <sheetViews>
    <sheetView zoomScale="73" zoomScaleNormal="73" workbookViewId="0">
      <pane xSplit="7" ySplit="9" topLeftCell="H19" activePane="bottomRight" state="frozen"/>
      <selection pane="topRight" activeCell="H1" sqref="H1"/>
      <selection pane="bottomLeft" activeCell="A14" sqref="A14"/>
      <selection pane="bottomRight" activeCell="A27" sqref="A27:XFD27"/>
    </sheetView>
  </sheetViews>
  <sheetFormatPr defaultColWidth="9.140625" defaultRowHeight="12.75" x14ac:dyDescent="0.25"/>
  <cols>
    <col min="1" max="1" width="8.5703125" style="13" customWidth="1"/>
    <col min="2" max="2" width="7.5703125" style="13" customWidth="1"/>
    <col min="3" max="3" width="23.85546875" style="13" customWidth="1"/>
    <col min="4" max="4" width="23" style="13" customWidth="1"/>
    <col min="5" max="5" width="8.42578125" style="13" customWidth="1"/>
    <col min="6" max="6" width="4.7109375" style="13" customWidth="1"/>
    <col min="7" max="7" width="59" style="14" customWidth="1"/>
    <col min="8" max="8" width="12" style="15" customWidth="1"/>
    <col min="9" max="9" width="12.5703125" style="15" customWidth="1"/>
    <col min="10" max="10" width="15.28515625" style="13" customWidth="1"/>
    <col min="11" max="11" width="8.7109375" style="13" customWidth="1"/>
    <col min="12" max="12" width="9.28515625" style="13" customWidth="1"/>
    <col min="13" max="13" width="15.42578125" style="13" customWidth="1"/>
    <col min="14" max="14" width="23.140625" style="13" customWidth="1"/>
    <col min="15" max="15" width="14.85546875" style="13" customWidth="1"/>
    <col min="16" max="16" width="18.140625" style="13" customWidth="1"/>
    <col min="17" max="17" width="13.85546875" style="16" customWidth="1"/>
    <col min="18" max="18" width="13.5703125" style="16" customWidth="1"/>
    <col min="19" max="19" width="16.42578125" style="17" customWidth="1"/>
    <col min="20" max="20" width="23.7109375" style="13" customWidth="1"/>
    <col min="21" max="21" width="16.28515625" style="13" customWidth="1"/>
    <col min="22" max="22" width="12.85546875" style="13" customWidth="1"/>
    <col min="23" max="23" width="17" style="13" customWidth="1"/>
    <col min="24" max="24" width="11.28515625" style="13" customWidth="1"/>
    <col min="25" max="25" width="18.85546875" style="13" customWidth="1"/>
    <col min="26" max="26" width="12" style="13" customWidth="1"/>
    <col min="27" max="27" width="11.28515625" style="13" customWidth="1"/>
    <col min="28" max="28" width="52.7109375" style="14" customWidth="1"/>
    <col min="29" max="29" width="20.85546875" style="13" customWidth="1"/>
    <col min="30" max="30" width="7.42578125" style="13" customWidth="1"/>
    <col min="31" max="31" width="7.85546875" style="13" customWidth="1"/>
    <col min="32" max="32" width="4.5703125" style="13" customWidth="1"/>
    <col min="33" max="33" width="19.5703125" style="13" customWidth="1"/>
    <col min="34" max="34" width="13.5703125" style="13" customWidth="1"/>
    <col min="35" max="35" width="16.5703125" style="13" customWidth="1"/>
    <col min="36" max="36" width="12.140625" style="13" customWidth="1"/>
    <col min="37" max="37" width="39.140625" style="13" bestFit="1" customWidth="1"/>
    <col min="38" max="38" width="11.5703125" style="13" customWidth="1"/>
    <col min="39" max="39" width="11.85546875" style="13" customWidth="1"/>
    <col min="40" max="47" width="12.140625" style="13" hidden="1" customWidth="1"/>
    <col min="48" max="48" width="6.28515625" style="13" hidden="1" customWidth="1"/>
    <col min="49" max="49" width="20" style="18" customWidth="1"/>
    <col min="50" max="16384" width="9.140625" style="19"/>
  </cols>
  <sheetData>
    <row r="2" spans="1:49" ht="18" customHeight="1" x14ac:dyDescent="0.25">
      <c r="A2" s="12" t="s">
        <v>193</v>
      </c>
    </row>
    <row r="3" spans="1:49" ht="24.75" customHeight="1" x14ac:dyDescent="0.25">
      <c r="D3" s="20"/>
      <c r="E3" s="20"/>
      <c r="F3" s="20"/>
      <c r="G3" s="20"/>
      <c r="H3" s="21"/>
      <c r="I3" s="21"/>
      <c r="N3" s="14"/>
      <c r="O3" s="14"/>
      <c r="P3" s="14"/>
      <c r="X3" s="14"/>
      <c r="Y3" s="14"/>
      <c r="Z3" s="14"/>
      <c r="AA3" s="14"/>
      <c r="AC3" s="14"/>
      <c r="AH3" s="14"/>
    </row>
    <row r="4" spans="1:49" ht="18.75" customHeight="1" x14ac:dyDescent="0.25">
      <c r="A4" s="12" t="s">
        <v>194</v>
      </c>
      <c r="N4" s="14"/>
      <c r="O4" s="14"/>
      <c r="P4" s="14"/>
      <c r="X4" s="14"/>
      <c r="Y4" s="14"/>
      <c r="Z4" s="14"/>
      <c r="AA4" s="14"/>
      <c r="AC4" s="14"/>
      <c r="AH4" s="14"/>
    </row>
    <row r="5" spans="1:49" ht="18.75" customHeight="1" x14ac:dyDescent="0.25">
      <c r="A5" s="12" t="s">
        <v>195</v>
      </c>
      <c r="N5" s="14"/>
      <c r="O5" s="14"/>
      <c r="P5" s="14"/>
      <c r="X5" s="14"/>
      <c r="Y5" s="14"/>
      <c r="Z5" s="14"/>
      <c r="AA5" s="14"/>
      <c r="AC5" s="14"/>
      <c r="AH5" s="14"/>
    </row>
    <row r="6" spans="1:49" ht="25.5" customHeight="1" x14ac:dyDescent="0.25">
      <c r="A6" s="269" t="s">
        <v>2</v>
      </c>
      <c r="B6" s="289" t="s">
        <v>3</v>
      </c>
      <c r="C6" s="284" t="s">
        <v>41</v>
      </c>
      <c r="D6" s="285"/>
      <c r="E6" s="270" t="s">
        <v>6</v>
      </c>
      <c r="F6" s="270" t="s">
        <v>4</v>
      </c>
      <c r="G6" s="269" t="s">
        <v>0</v>
      </c>
      <c r="H6" s="270" t="s">
        <v>83</v>
      </c>
      <c r="I6" s="270" t="s">
        <v>84</v>
      </c>
      <c r="J6" s="270" t="s">
        <v>85</v>
      </c>
      <c r="K6" s="270" t="s">
        <v>86</v>
      </c>
      <c r="L6" s="270" t="s">
        <v>35</v>
      </c>
      <c r="M6" s="269" t="s">
        <v>87</v>
      </c>
      <c r="N6" s="269" t="s">
        <v>9</v>
      </c>
      <c r="O6" s="270" t="s">
        <v>88</v>
      </c>
      <c r="P6" s="270" t="s">
        <v>88</v>
      </c>
      <c r="Q6" s="328" t="s">
        <v>42</v>
      </c>
      <c r="R6" s="281" t="s">
        <v>43</v>
      </c>
      <c r="S6" s="269" t="s">
        <v>10</v>
      </c>
      <c r="T6" s="284" t="s">
        <v>89</v>
      </c>
      <c r="U6" s="285"/>
      <c r="V6" s="285"/>
      <c r="W6" s="286"/>
      <c r="X6" s="284" t="s">
        <v>90</v>
      </c>
      <c r="Y6" s="285"/>
      <c r="Z6" s="285"/>
      <c r="AA6" s="286"/>
      <c r="AB6" s="269" t="s">
        <v>44</v>
      </c>
      <c r="AC6" s="269"/>
      <c r="AD6" s="269"/>
      <c r="AE6" s="269"/>
      <c r="AF6" s="269"/>
      <c r="AG6" s="269"/>
      <c r="AH6" s="269"/>
      <c r="AI6" s="269"/>
      <c r="AJ6" s="269"/>
      <c r="AK6" s="269"/>
      <c r="AL6" s="269" t="s">
        <v>45</v>
      </c>
      <c r="AM6" s="269" t="s">
        <v>11</v>
      </c>
      <c r="AN6" s="273" t="s">
        <v>91</v>
      </c>
      <c r="AO6" s="274"/>
      <c r="AP6" s="274"/>
      <c r="AQ6" s="274"/>
      <c r="AR6" s="274"/>
      <c r="AS6" s="274"/>
      <c r="AT6" s="274"/>
      <c r="AU6" s="274"/>
      <c r="AV6" s="275"/>
      <c r="AW6" s="276" t="s">
        <v>5</v>
      </c>
    </row>
    <row r="7" spans="1:49" ht="36.75" customHeight="1" x14ac:dyDescent="0.25">
      <c r="A7" s="269"/>
      <c r="B7" s="290"/>
      <c r="C7" s="269" t="s">
        <v>7</v>
      </c>
      <c r="D7" s="269" t="s">
        <v>46</v>
      </c>
      <c r="E7" s="287"/>
      <c r="F7" s="287"/>
      <c r="G7" s="269"/>
      <c r="H7" s="287"/>
      <c r="I7" s="287"/>
      <c r="J7" s="287"/>
      <c r="K7" s="287"/>
      <c r="L7" s="287"/>
      <c r="M7" s="269"/>
      <c r="N7" s="269"/>
      <c r="O7" s="287"/>
      <c r="P7" s="287"/>
      <c r="Q7" s="329"/>
      <c r="R7" s="282"/>
      <c r="S7" s="269"/>
      <c r="T7" s="269" t="s">
        <v>1</v>
      </c>
      <c r="U7" s="269" t="s">
        <v>47</v>
      </c>
      <c r="V7" s="279" t="s">
        <v>92</v>
      </c>
      <c r="W7" s="279" t="s">
        <v>93</v>
      </c>
      <c r="X7" s="269" t="s">
        <v>94</v>
      </c>
      <c r="Y7" s="269" t="s">
        <v>48</v>
      </c>
      <c r="Z7" s="270" t="s">
        <v>49</v>
      </c>
      <c r="AA7" s="291" t="s">
        <v>50</v>
      </c>
      <c r="AB7" s="269" t="s">
        <v>33</v>
      </c>
      <c r="AC7" s="269" t="s">
        <v>36</v>
      </c>
      <c r="AD7" s="269" t="s">
        <v>51</v>
      </c>
      <c r="AE7" s="269"/>
      <c r="AF7" s="269" t="s">
        <v>37</v>
      </c>
      <c r="AG7" s="269" t="s">
        <v>52</v>
      </c>
      <c r="AH7" s="269"/>
      <c r="AI7" s="271" t="s">
        <v>40</v>
      </c>
      <c r="AJ7" s="269" t="s">
        <v>95</v>
      </c>
      <c r="AK7" s="265" t="s">
        <v>96</v>
      </c>
      <c r="AL7" s="269"/>
      <c r="AM7" s="269"/>
      <c r="AN7" s="263" t="s">
        <v>97</v>
      </c>
      <c r="AO7" s="263" t="s">
        <v>98</v>
      </c>
      <c r="AP7" s="263" t="s">
        <v>99</v>
      </c>
      <c r="AQ7" s="267" t="s">
        <v>100</v>
      </c>
      <c r="AR7" s="267" t="s">
        <v>101</v>
      </c>
      <c r="AS7" s="259" t="s">
        <v>102</v>
      </c>
      <c r="AT7" s="261" t="s">
        <v>103</v>
      </c>
      <c r="AU7" s="262"/>
      <c r="AV7" s="263" t="s">
        <v>104</v>
      </c>
      <c r="AW7" s="277"/>
    </row>
    <row r="8" spans="1:49" ht="51" customHeight="1" x14ac:dyDescent="0.25">
      <c r="A8" s="269"/>
      <c r="B8" s="290"/>
      <c r="C8" s="270"/>
      <c r="D8" s="270"/>
      <c r="E8" s="288"/>
      <c r="F8" s="288"/>
      <c r="G8" s="270"/>
      <c r="H8" s="288"/>
      <c r="I8" s="288"/>
      <c r="J8" s="288"/>
      <c r="K8" s="288"/>
      <c r="L8" s="288"/>
      <c r="M8" s="270"/>
      <c r="N8" s="270"/>
      <c r="O8" s="288"/>
      <c r="P8" s="288"/>
      <c r="Q8" s="330"/>
      <c r="R8" s="283"/>
      <c r="S8" s="270"/>
      <c r="T8" s="270"/>
      <c r="U8" s="270"/>
      <c r="V8" s="280"/>
      <c r="W8" s="280"/>
      <c r="X8" s="270"/>
      <c r="Y8" s="270"/>
      <c r="Z8" s="288"/>
      <c r="AA8" s="292"/>
      <c r="AB8" s="270"/>
      <c r="AC8" s="270"/>
      <c r="AD8" s="99" t="s">
        <v>53</v>
      </c>
      <c r="AE8" s="99" t="s">
        <v>39</v>
      </c>
      <c r="AF8" s="270"/>
      <c r="AG8" s="99" t="s">
        <v>38</v>
      </c>
      <c r="AH8" s="99" t="s">
        <v>39</v>
      </c>
      <c r="AI8" s="272"/>
      <c r="AJ8" s="270"/>
      <c r="AK8" s="266"/>
      <c r="AL8" s="270"/>
      <c r="AM8" s="270"/>
      <c r="AN8" s="264"/>
      <c r="AO8" s="264"/>
      <c r="AP8" s="264"/>
      <c r="AQ8" s="268"/>
      <c r="AR8" s="268"/>
      <c r="AS8" s="260"/>
      <c r="AT8" s="24" t="s">
        <v>105</v>
      </c>
      <c r="AU8" s="24" t="s">
        <v>106</v>
      </c>
      <c r="AV8" s="264"/>
      <c r="AW8" s="278"/>
    </row>
    <row r="9" spans="1:49" x14ac:dyDescent="0.25">
      <c r="A9" s="25">
        <v>1</v>
      </c>
      <c r="B9" s="26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99">
        <v>8</v>
      </c>
      <c r="I9" s="99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102">
        <v>17</v>
      </c>
      <c r="R9" s="102">
        <v>18</v>
      </c>
      <c r="S9" s="27">
        <v>19</v>
      </c>
      <c r="T9" s="27">
        <v>20</v>
      </c>
      <c r="U9" s="27">
        <v>21</v>
      </c>
      <c r="V9" s="27">
        <v>22</v>
      </c>
      <c r="W9" s="27">
        <v>23</v>
      </c>
      <c r="X9" s="27">
        <v>24</v>
      </c>
      <c r="Y9" s="27">
        <v>25</v>
      </c>
      <c r="Z9" s="27">
        <v>26</v>
      </c>
      <c r="AA9" s="27">
        <v>27</v>
      </c>
      <c r="AB9" s="27">
        <v>28</v>
      </c>
      <c r="AC9" s="27">
        <v>29</v>
      </c>
      <c r="AD9" s="27">
        <v>30</v>
      </c>
      <c r="AE9" s="27">
        <v>31</v>
      </c>
      <c r="AF9" s="27">
        <v>32</v>
      </c>
      <c r="AG9" s="27">
        <v>33</v>
      </c>
      <c r="AH9" s="27">
        <v>34</v>
      </c>
      <c r="AI9" s="27">
        <v>35</v>
      </c>
      <c r="AJ9" s="27">
        <v>36</v>
      </c>
      <c r="AK9" s="27">
        <v>37</v>
      </c>
      <c r="AL9" s="27">
        <v>38</v>
      </c>
      <c r="AM9" s="27">
        <v>39</v>
      </c>
      <c r="AN9" s="27">
        <v>40</v>
      </c>
      <c r="AO9" s="27">
        <v>41</v>
      </c>
      <c r="AP9" s="27">
        <v>42</v>
      </c>
      <c r="AQ9" s="27">
        <v>43</v>
      </c>
      <c r="AR9" s="27">
        <v>44</v>
      </c>
      <c r="AS9" s="27">
        <v>45</v>
      </c>
      <c r="AT9" s="27">
        <v>46</v>
      </c>
      <c r="AU9" s="27">
        <v>47</v>
      </c>
      <c r="AV9" s="27">
        <v>48</v>
      </c>
      <c r="AW9" s="171">
        <v>40</v>
      </c>
    </row>
    <row r="10" spans="1:49" s="108" customFormat="1" ht="15" x14ac:dyDescent="0.25">
      <c r="A10" s="103" t="s">
        <v>196</v>
      </c>
      <c r="B10" s="104"/>
      <c r="C10" s="104"/>
      <c r="D10" s="104"/>
      <c r="E10" s="104"/>
      <c r="F10" s="104"/>
      <c r="G10" s="104"/>
      <c r="H10" s="105"/>
      <c r="I10" s="105"/>
      <c r="J10" s="104"/>
      <c r="K10" s="104"/>
      <c r="L10" s="104"/>
      <c r="M10" s="104"/>
      <c r="N10" s="104"/>
      <c r="O10" s="104"/>
      <c r="P10" s="104"/>
      <c r="Q10" s="106"/>
      <c r="R10" s="106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7"/>
    </row>
    <row r="11" spans="1:49" ht="14.25" customHeight="1" x14ac:dyDescent="0.25">
      <c r="A11" s="109"/>
      <c r="B11" s="110"/>
      <c r="C11" s="109"/>
      <c r="D11" s="111"/>
      <c r="E11" s="109"/>
      <c r="F11" s="111"/>
      <c r="G11" s="109"/>
      <c r="H11" s="112"/>
      <c r="I11" s="112"/>
      <c r="J11" s="109"/>
      <c r="K11" s="109"/>
      <c r="L11" s="109"/>
      <c r="M11" s="109"/>
      <c r="N11" s="109"/>
      <c r="O11" s="109"/>
      <c r="P11" s="109"/>
      <c r="Q11" s="113"/>
      <c r="R11" s="113"/>
      <c r="S11" s="112"/>
      <c r="T11" s="109"/>
      <c r="U11" s="109"/>
      <c r="V11" s="114"/>
      <c r="W11" s="114"/>
      <c r="X11" s="109"/>
      <c r="Y11" s="109"/>
      <c r="Z11" s="109"/>
      <c r="AA11" s="109"/>
      <c r="AB11" s="109"/>
      <c r="AC11" s="109"/>
      <c r="AD11" s="111"/>
      <c r="AE11" s="111"/>
      <c r="AF11" s="109"/>
      <c r="AG11" s="111"/>
      <c r="AH11" s="109"/>
      <c r="AI11" s="114"/>
      <c r="AJ11" s="114"/>
      <c r="AK11" s="114"/>
      <c r="AL11" s="109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5"/>
    </row>
    <row r="12" spans="1:49" s="122" customFormat="1" ht="15" customHeight="1" x14ac:dyDescent="0.25">
      <c r="A12" s="103" t="s">
        <v>107</v>
      </c>
      <c r="B12" s="116"/>
      <c r="C12" s="116"/>
      <c r="D12" s="116"/>
      <c r="E12" s="116"/>
      <c r="F12" s="116"/>
      <c r="G12" s="117"/>
      <c r="H12" s="118"/>
      <c r="I12" s="118"/>
      <c r="J12" s="116"/>
      <c r="K12" s="116"/>
      <c r="L12" s="116"/>
      <c r="M12" s="116"/>
      <c r="N12" s="116"/>
      <c r="O12" s="116"/>
      <c r="P12" s="116"/>
      <c r="Q12" s="119"/>
      <c r="R12" s="119"/>
      <c r="S12" s="120"/>
      <c r="T12" s="116"/>
      <c r="U12" s="116"/>
      <c r="V12" s="116"/>
      <c r="W12" s="116"/>
      <c r="X12" s="116"/>
      <c r="Y12" s="116"/>
      <c r="Z12" s="116"/>
      <c r="AA12" s="116"/>
      <c r="AB12" s="117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21"/>
    </row>
    <row r="13" spans="1:49" s="130" customFormat="1" ht="46.5" customHeight="1" x14ac:dyDescent="0.25">
      <c r="A13" s="111">
        <v>2</v>
      </c>
      <c r="B13" s="109">
        <v>1</v>
      </c>
      <c r="C13" s="123" t="s">
        <v>110</v>
      </c>
      <c r="D13" s="123" t="s">
        <v>110</v>
      </c>
      <c r="E13" s="123" t="s">
        <v>111</v>
      </c>
      <c r="F13" s="111">
        <v>1</v>
      </c>
      <c r="G13" s="109" t="s">
        <v>112</v>
      </c>
      <c r="H13" s="124" t="s">
        <v>113</v>
      </c>
      <c r="I13" s="124" t="s">
        <v>114</v>
      </c>
      <c r="J13" s="125">
        <v>2</v>
      </c>
      <c r="K13" s="111"/>
      <c r="L13" s="111"/>
      <c r="M13" s="109" t="s">
        <v>115</v>
      </c>
      <c r="N13" s="109" t="s">
        <v>116</v>
      </c>
      <c r="O13" s="109"/>
      <c r="P13" s="109"/>
      <c r="Q13" s="101">
        <f t="shared" ref="Q13:Q16" si="0">R13/1.2</f>
        <v>22829.404491666668</v>
      </c>
      <c r="R13" s="101">
        <v>27395.285390000001</v>
      </c>
      <c r="S13" s="109" t="s">
        <v>117</v>
      </c>
      <c r="T13" s="109" t="s">
        <v>110</v>
      </c>
      <c r="U13" s="109" t="s">
        <v>118</v>
      </c>
      <c r="V13" s="126">
        <v>45691</v>
      </c>
      <c r="W13" s="126">
        <v>45708</v>
      </c>
      <c r="X13" s="109" t="s">
        <v>119</v>
      </c>
      <c r="Y13" s="109" t="s">
        <v>119</v>
      </c>
      <c r="Z13" s="109" t="s">
        <v>119</v>
      </c>
      <c r="AA13" s="109" t="s">
        <v>119</v>
      </c>
      <c r="AB13" s="109" t="s">
        <v>112</v>
      </c>
      <c r="AC13" s="109" t="s">
        <v>120</v>
      </c>
      <c r="AD13" s="127">
        <v>796</v>
      </c>
      <c r="AE13" s="127" t="s">
        <v>121</v>
      </c>
      <c r="AF13" s="127">
        <v>1</v>
      </c>
      <c r="AG13" s="128">
        <v>63000000004</v>
      </c>
      <c r="AH13" s="127" t="s">
        <v>122</v>
      </c>
      <c r="AI13" s="126">
        <v>45726</v>
      </c>
      <c r="AJ13" s="126">
        <v>45726</v>
      </c>
      <c r="AK13" s="126">
        <v>45930</v>
      </c>
      <c r="AL13" s="129">
        <v>2025</v>
      </c>
      <c r="AM13" s="127" t="s">
        <v>119</v>
      </c>
      <c r="AN13" s="127" t="s">
        <v>119</v>
      </c>
      <c r="AO13" s="127" t="s">
        <v>119</v>
      </c>
      <c r="AP13" s="127" t="s">
        <v>119</v>
      </c>
      <c r="AQ13" s="127" t="s">
        <v>119</v>
      </c>
      <c r="AR13" s="127" t="s">
        <v>119</v>
      </c>
      <c r="AS13" s="127" t="s">
        <v>119</v>
      </c>
      <c r="AT13" s="127" t="s">
        <v>119</v>
      </c>
      <c r="AU13" s="127" t="s">
        <v>119</v>
      </c>
      <c r="AV13" s="127" t="s">
        <v>119</v>
      </c>
      <c r="AW13" s="127" t="s">
        <v>119</v>
      </c>
    </row>
    <row r="14" spans="1:49" s="130" customFormat="1" ht="51" customHeight="1" x14ac:dyDescent="0.25">
      <c r="A14" s="111">
        <v>2</v>
      </c>
      <c r="B14" s="109">
        <v>2</v>
      </c>
      <c r="C14" s="123" t="s">
        <v>110</v>
      </c>
      <c r="D14" s="123" t="s">
        <v>110</v>
      </c>
      <c r="E14" s="123" t="s">
        <v>111</v>
      </c>
      <c r="F14" s="111">
        <v>1</v>
      </c>
      <c r="G14" s="109" t="s">
        <v>124</v>
      </c>
      <c r="H14" s="124" t="s">
        <v>113</v>
      </c>
      <c r="I14" s="124" t="s">
        <v>114</v>
      </c>
      <c r="J14" s="125">
        <v>2</v>
      </c>
      <c r="K14" s="111"/>
      <c r="L14" s="111"/>
      <c r="M14" s="109" t="s">
        <v>115</v>
      </c>
      <c r="N14" s="109" t="s">
        <v>116</v>
      </c>
      <c r="O14" s="109"/>
      <c r="P14" s="109"/>
      <c r="Q14" s="101">
        <f t="shared" si="0"/>
        <v>11012.971158333334</v>
      </c>
      <c r="R14" s="101">
        <v>13215.56539</v>
      </c>
      <c r="S14" s="131" t="s">
        <v>117</v>
      </c>
      <c r="T14" s="109" t="s">
        <v>110</v>
      </c>
      <c r="U14" s="109" t="s">
        <v>118</v>
      </c>
      <c r="V14" s="126">
        <v>45691</v>
      </c>
      <c r="W14" s="126">
        <v>45708</v>
      </c>
      <c r="X14" s="109" t="s">
        <v>119</v>
      </c>
      <c r="Y14" s="109" t="s">
        <v>119</v>
      </c>
      <c r="Z14" s="109" t="s">
        <v>119</v>
      </c>
      <c r="AA14" s="109" t="s">
        <v>119</v>
      </c>
      <c r="AB14" s="109" t="str">
        <f>G14</f>
        <v>Модернизация ПС 35 кВ Соколовогорская в части замены выключателей 6 кВ на вакуумные с устройствами РЗА (3 шт.). СМР.</v>
      </c>
      <c r="AC14" s="109" t="s">
        <v>120</v>
      </c>
      <c r="AD14" s="127">
        <v>796</v>
      </c>
      <c r="AE14" s="127" t="s">
        <v>121</v>
      </c>
      <c r="AF14" s="127">
        <v>1</v>
      </c>
      <c r="AG14" s="128">
        <v>63000000005</v>
      </c>
      <c r="AH14" s="127" t="s">
        <v>122</v>
      </c>
      <c r="AI14" s="126">
        <v>45726</v>
      </c>
      <c r="AJ14" s="126">
        <v>45726</v>
      </c>
      <c r="AK14" s="126">
        <v>45930</v>
      </c>
      <c r="AL14" s="129">
        <v>2025</v>
      </c>
      <c r="AM14" s="127" t="s">
        <v>119</v>
      </c>
      <c r="AN14" s="127" t="s">
        <v>119</v>
      </c>
      <c r="AO14" s="127" t="s">
        <v>119</v>
      </c>
      <c r="AP14" s="127" t="s">
        <v>119</v>
      </c>
      <c r="AQ14" s="127" t="s">
        <v>119</v>
      </c>
      <c r="AR14" s="127" t="s">
        <v>119</v>
      </c>
      <c r="AS14" s="127" t="s">
        <v>119</v>
      </c>
      <c r="AT14" s="127" t="s">
        <v>119</v>
      </c>
      <c r="AU14" s="127" t="s">
        <v>119</v>
      </c>
      <c r="AV14" s="127" t="s">
        <v>119</v>
      </c>
      <c r="AW14" s="127" t="s">
        <v>119</v>
      </c>
    </row>
    <row r="15" spans="1:49" s="130" customFormat="1" ht="55.5" customHeight="1" x14ac:dyDescent="0.25">
      <c r="A15" s="111">
        <v>2</v>
      </c>
      <c r="B15" s="109">
        <v>3</v>
      </c>
      <c r="C15" s="123" t="s">
        <v>110</v>
      </c>
      <c r="D15" s="123" t="s">
        <v>110</v>
      </c>
      <c r="E15" s="123" t="s">
        <v>111</v>
      </c>
      <c r="F15" s="111">
        <v>1</v>
      </c>
      <c r="G15" s="109" t="s">
        <v>197</v>
      </c>
      <c r="H15" s="124" t="s">
        <v>113</v>
      </c>
      <c r="I15" s="124" t="s">
        <v>127</v>
      </c>
      <c r="J15" s="125">
        <v>1</v>
      </c>
      <c r="K15" s="111"/>
      <c r="L15" s="111"/>
      <c r="M15" s="109" t="s">
        <v>115</v>
      </c>
      <c r="N15" s="109" t="s">
        <v>116</v>
      </c>
      <c r="O15" s="109"/>
      <c r="P15" s="109"/>
      <c r="Q15" s="101">
        <f t="shared" si="0"/>
        <v>6362.4590333333335</v>
      </c>
      <c r="R15" s="101">
        <v>7634.9508400000004</v>
      </c>
      <c r="S15" s="131" t="s">
        <v>125</v>
      </c>
      <c r="T15" s="109" t="s">
        <v>110</v>
      </c>
      <c r="U15" s="109" t="s">
        <v>118</v>
      </c>
      <c r="V15" s="126">
        <v>45691</v>
      </c>
      <c r="W15" s="126">
        <v>45708</v>
      </c>
      <c r="X15" s="109" t="s">
        <v>119</v>
      </c>
      <c r="Y15" s="109" t="s">
        <v>119</v>
      </c>
      <c r="Z15" s="109" t="s">
        <v>119</v>
      </c>
      <c r="AA15" s="109" t="s">
        <v>119</v>
      </c>
      <c r="AB15" s="109" t="str">
        <f>G15</f>
        <v>Реконструкция ВЛ-6 кВ Ф-614 РП 6 кВ № 1 в части замены ж/б опор на новые, провода АС на СИП 3 (0,7 км). СМР.</v>
      </c>
      <c r="AC15" s="109" t="s">
        <v>120</v>
      </c>
      <c r="AD15" s="127">
        <v>796</v>
      </c>
      <c r="AE15" s="127" t="s">
        <v>121</v>
      </c>
      <c r="AF15" s="127">
        <v>1</v>
      </c>
      <c r="AG15" s="128">
        <v>63000000006</v>
      </c>
      <c r="AH15" s="127" t="s">
        <v>122</v>
      </c>
      <c r="AI15" s="126">
        <v>45726</v>
      </c>
      <c r="AJ15" s="126">
        <v>45726</v>
      </c>
      <c r="AK15" s="126">
        <v>45930</v>
      </c>
      <c r="AL15" s="129">
        <v>2025</v>
      </c>
      <c r="AM15" s="127" t="s">
        <v>119</v>
      </c>
      <c r="AN15" s="127" t="s">
        <v>119</v>
      </c>
      <c r="AO15" s="127" t="s">
        <v>119</v>
      </c>
      <c r="AP15" s="127" t="s">
        <v>119</v>
      </c>
      <c r="AQ15" s="127" t="s">
        <v>119</v>
      </c>
      <c r="AR15" s="127" t="s">
        <v>119</v>
      </c>
      <c r="AS15" s="127" t="s">
        <v>119</v>
      </c>
      <c r="AT15" s="127" t="s">
        <v>119</v>
      </c>
      <c r="AU15" s="127" t="s">
        <v>119</v>
      </c>
      <c r="AV15" s="127" t="s">
        <v>119</v>
      </c>
      <c r="AW15" s="127" t="s">
        <v>119</v>
      </c>
    </row>
    <row r="16" spans="1:49" s="130" customFormat="1" ht="51.75" customHeight="1" x14ac:dyDescent="0.25">
      <c r="A16" s="111">
        <v>2</v>
      </c>
      <c r="B16" s="109">
        <v>4</v>
      </c>
      <c r="C16" s="123" t="s">
        <v>110</v>
      </c>
      <c r="D16" s="123" t="s">
        <v>110</v>
      </c>
      <c r="E16" s="123" t="s">
        <v>111</v>
      </c>
      <c r="F16" s="111">
        <v>1</v>
      </c>
      <c r="G16" s="109" t="s">
        <v>129</v>
      </c>
      <c r="H16" s="124" t="s">
        <v>113</v>
      </c>
      <c r="I16" s="124" t="s">
        <v>127</v>
      </c>
      <c r="J16" s="125">
        <v>1</v>
      </c>
      <c r="K16" s="111"/>
      <c r="L16" s="111"/>
      <c r="M16" s="109" t="s">
        <v>115</v>
      </c>
      <c r="N16" s="109" t="s">
        <v>116</v>
      </c>
      <c r="O16" s="109"/>
      <c r="P16" s="109"/>
      <c r="Q16" s="101">
        <f t="shared" si="0"/>
        <v>2822.2691750000004</v>
      </c>
      <c r="R16" s="101">
        <v>3386.7230100000002</v>
      </c>
      <c r="S16" s="131" t="s">
        <v>125</v>
      </c>
      <c r="T16" s="109" t="s">
        <v>110</v>
      </c>
      <c r="U16" s="109" t="s">
        <v>118</v>
      </c>
      <c r="V16" s="126">
        <v>45691</v>
      </c>
      <c r="W16" s="126">
        <v>45708</v>
      </c>
      <c r="X16" s="109" t="s">
        <v>119</v>
      </c>
      <c r="Y16" s="109" t="s">
        <v>119</v>
      </c>
      <c r="Z16" s="109" t="s">
        <v>119</v>
      </c>
      <c r="AA16" s="109" t="s">
        <v>119</v>
      </c>
      <c r="AB16" s="132" t="str">
        <f>G16</f>
        <v>Реконструкция ВЛ-6 кВ Ф-615 РП 6 кВ № 1 в части замены ж/б опор на новые, провода АС на СИП 3 (0,45 км). СМР.</v>
      </c>
      <c r="AC16" s="109" t="s">
        <v>120</v>
      </c>
      <c r="AD16" s="127">
        <v>796</v>
      </c>
      <c r="AE16" s="127" t="s">
        <v>121</v>
      </c>
      <c r="AF16" s="127">
        <v>1</v>
      </c>
      <c r="AG16" s="128">
        <v>63000000007</v>
      </c>
      <c r="AH16" s="127" t="s">
        <v>122</v>
      </c>
      <c r="AI16" s="126">
        <v>45726</v>
      </c>
      <c r="AJ16" s="126">
        <v>45726</v>
      </c>
      <c r="AK16" s="126">
        <v>45930</v>
      </c>
      <c r="AL16" s="129">
        <v>2025</v>
      </c>
      <c r="AM16" s="127" t="s">
        <v>119</v>
      </c>
      <c r="AN16" s="127" t="s">
        <v>119</v>
      </c>
      <c r="AO16" s="127" t="s">
        <v>119</v>
      </c>
      <c r="AP16" s="127" t="s">
        <v>119</v>
      </c>
      <c r="AQ16" s="127" t="s">
        <v>119</v>
      </c>
      <c r="AR16" s="127" t="s">
        <v>119</v>
      </c>
      <c r="AS16" s="127" t="s">
        <v>119</v>
      </c>
      <c r="AT16" s="127" t="s">
        <v>119</v>
      </c>
      <c r="AU16" s="127" t="s">
        <v>119</v>
      </c>
      <c r="AV16" s="127" t="s">
        <v>119</v>
      </c>
      <c r="AW16" s="127" t="s">
        <v>119</v>
      </c>
    </row>
    <row r="17" spans="1:49" s="122" customFormat="1" x14ac:dyDescent="0.25">
      <c r="A17" s="103" t="s">
        <v>198</v>
      </c>
      <c r="B17" s="133"/>
      <c r="C17" s="133"/>
      <c r="D17" s="133"/>
      <c r="E17" s="133"/>
      <c r="F17" s="133"/>
      <c r="G17" s="134"/>
      <c r="H17" s="135"/>
      <c r="I17" s="135"/>
      <c r="J17" s="133"/>
      <c r="K17" s="133"/>
      <c r="L17" s="133"/>
      <c r="M17" s="133"/>
      <c r="N17" s="133"/>
      <c r="O17" s="133"/>
      <c r="P17" s="133"/>
      <c r="Q17" s="136"/>
      <c r="R17" s="136"/>
      <c r="S17" s="135"/>
      <c r="T17" s="133"/>
      <c r="U17" s="133"/>
      <c r="V17" s="133"/>
      <c r="W17" s="137"/>
      <c r="X17" s="133"/>
      <c r="Y17" s="133"/>
      <c r="Z17" s="133"/>
      <c r="AA17" s="133"/>
      <c r="AB17" s="134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8"/>
    </row>
    <row r="18" spans="1:49" ht="14.25" customHeight="1" x14ac:dyDescent="0.25">
      <c r="A18" s="109"/>
      <c r="B18" s="110"/>
      <c r="C18" s="109"/>
      <c r="D18" s="111"/>
      <c r="E18" s="109"/>
      <c r="F18" s="111"/>
      <c r="G18" s="109"/>
      <c r="H18" s="112"/>
      <c r="I18" s="112"/>
      <c r="J18" s="109"/>
      <c r="K18" s="109"/>
      <c r="L18" s="109"/>
      <c r="M18" s="109"/>
      <c r="N18" s="109"/>
      <c r="O18" s="109"/>
      <c r="P18" s="109"/>
      <c r="Q18" s="113"/>
      <c r="R18" s="113"/>
      <c r="S18" s="112"/>
      <c r="T18" s="109"/>
      <c r="U18" s="109"/>
      <c r="V18" s="114"/>
      <c r="W18" s="114"/>
      <c r="X18" s="109"/>
      <c r="Y18" s="109"/>
      <c r="Z18" s="109"/>
      <c r="AA18" s="109"/>
      <c r="AB18" s="109"/>
      <c r="AC18" s="109"/>
      <c r="AD18" s="111"/>
      <c r="AE18" s="111"/>
      <c r="AF18" s="109"/>
      <c r="AG18" s="111"/>
      <c r="AH18" s="109"/>
      <c r="AI18" s="114"/>
      <c r="AJ18" s="114"/>
      <c r="AK18" s="114"/>
      <c r="AL18" s="109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5"/>
    </row>
    <row r="19" spans="1:49" s="147" customFormat="1" ht="18" customHeight="1" x14ac:dyDescent="0.25">
      <c r="A19" s="103" t="s">
        <v>130</v>
      </c>
      <c r="B19" s="139"/>
      <c r="C19" s="140"/>
      <c r="D19" s="141"/>
      <c r="E19" s="141"/>
      <c r="F19" s="141"/>
      <c r="G19" s="140"/>
      <c r="H19" s="142"/>
      <c r="I19" s="142"/>
      <c r="J19" s="141"/>
      <c r="K19" s="141"/>
      <c r="L19" s="141"/>
      <c r="M19" s="141"/>
      <c r="N19" s="140"/>
      <c r="O19" s="140"/>
      <c r="P19" s="140"/>
      <c r="Q19" s="136"/>
      <c r="R19" s="136"/>
      <c r="S19" s="142"/>
      <c r="T19" s="141"/>
      <c r="U19" s="141"/>
      <c r="V19" s="137"/>
      <c r="W19" s="137"/>
      <c r="X19" s="140"/>
      <c r="Y19" s="140"/>
      <c r="Z19" s="140"/>
      <c r="AA19" s="140"/>
      <c r="AB19" s="143"/>
      <c r="AC19" s="140"/>
      <c r="AD19" s="141"/>
      <c r="AE19" s="141"/>
      <c r="AF19" s="140"/>
      <c r="AG19" s="141"/>
      <c r="AH19" s="140"/>
      <c r="AI19" s="144"/>
      <c r="AJ19" s="144"/>
      <c r="AK19" s="144"/>
      <c r="AL19" s="140"/>
      <c r="AM19" s="140"/>
      <c r="AN19" s="145"/>
      <c r="AO19" s="145"/>
      <c r="AP19" s="145"/>
      <c r="AQ19" s="145"/>
      <c r="AR19" s="145"/>
      <c r="AS19" s="145"/>
      <c r="AT19" s="145"/>
      <c r="AU19" s="145"/>
      <c r="AV19" s="145"/>
      <c r="AW19" s="146"/>
    </row>
    <row r="20" spans="1:49" ht="40.5" customHeight="1" x14ac:dyDescent="0.25">
      <c r="A20" s="111">
        <v>4</v>
      </c>
      <c r="B20" s="109">
        <v>5</v>
      </c>
      <c r="C20" s="123" t="s">
        <v>110</v>
      </c>
      <c r="D20" s="123" t="s">
        <v>110</v>
      </c>
      <c r="E20" s="123" t="s">
        <v>131</v>
      </c>
      <c r="F20" s="111">
        <v>1</v>
      </c>
      <c r="G20" s="109" t="s">
        <v>132</v>
      </c>
      <c r="H20" s="111" t="s">
        <v>133</v>
      </c>
      <c r="I20" s="111" t="s">
        <v>134</v>
      </c>
      <c r="J20" s="125">
        <v>1</v>
      </c>
      <c r="K20" s="111"/>
      <c r="L20" s="111"/>
      <c r="M20" s="109" t="s">
        <v>135</v>
      </c>
      <c r="N20" s="109" t="s">
        <v>136</v>
      </c>
      <c r="O20" s="109"/>
      <c r="P20" s="109"/>
      <c r="Q20" s="101">
        <f>R20/1.2</f>
        <v>131.75</v>
      </c>
      <c r="R20" s="101">
        <v>158.1</v>
      </c>
      <c r="S20" s="131" t="s">
        <v>125</v>
      </c>
      <c r="T20" s="109" t="s">
        <v>110</v>
      </c>
      <c r="U20" s="109" t="s">
        <v>118</v>
      </c>
      <c r="V20" s="126">
        <v>45672</v>
      </c>
      <c r="W20" s="126">
        <v>45688</v>
      </c>
      <c r="X20" s="109" t="s">
        <v>119</v>
      </c>
      <c r="Y20" s="109" t="s">
        <v>119</v>
      </c>
      <c r="Z20" s="109" t="s">
        <v>119</v>
      </c>
      <c r="AA20" s="109" t="s">
        <v>119</v>
      </c>
      <c r="AB20" s="109" t="s">
        <v>137</v>
      </c>
      <c r="AC20" s="109" t="s">
        <v>120</v>
      </c>
      <c r="AD20" s="127">
        <v>796</v>
      </c>
      <c r="AE20" s="127" t="s">
        <v>121</v>
      </c>
      <c r="AF20" s="127">
        <v>1</v>
      </c>
      <c r="AG20" s="128">
        <v>63000000003</v>
      </c>
      <c r="AH20" s="127" t="s">
        <v>122</v>
      </c>
      <c r="AI20" s="126">
        <v>45709</v>
      </c>
      <c r="AJ20" s="126">
        <v>45709</v>
      </c>
      <c r="AK20" s="126">
        <v>45737</v>
      </c>
      <c r="AL20" s="129">
        <v>2025</v>
      </c>
      <c r="AM20" s="127" t="s">
        <v>119</v>
      </c>
      <c r="AN20" s="127" t="s">
        <v>119</v>
      </c>
      <c r="AO20" s="127" t="s">
        <v>119</v>
      </c>
      <c r="AP20" s="127" t="s">
        <v>119</v>
      </c>
      <c r="AQ20" s="127" t="s">
        <v>119</v>
      </c>
      <c r="AR20" s="127" t="s">
        <v>119</v>
      </c>
      <c r="AS20" s="127" t="s">
        <v>119</v>
      </c>
      <c r="AT20" s="127" t="s">
        <v>119</v>
      </c>
      <c r="AU20" s="127" t="s">
        <v>119</v>
      </c>
      <c r="AV20" s="127" t="s">
        <v>119</v>
      </c>
      <c r="AW20" s="127" t="s">
        <v>119</v>
      </c>
    </row>
    <row r="21" spans="1:49" s="130" customFormat="1" ht="48" customHeight="1" x14ac:dyDescent="0.25">
      <c r="A21" s="111">
        <v>4</v>
      </c>
      <c r="B21" s="109">
        <v>6</v>
      </c>
      <c r="C21" s="123" t="s">
        <v>110</v>
      </c>
      <c r="D21" s="123" t="s">
        <v>110</v>
      </c>
      <c r="E21" s="123" t="s">
        <v>131</v>
      </c>
      <c r="F21" s="111">
        <v>1</v>
      </c>
      <c r="G21" s="109" t="s">
        <v>199</v>
      </c>
      <c r="H21" s="111" t="s">
        <v>133</v>
      </c>
      <c r="I21" s="111" t="s">
        <v>140</v>
      </c>
      <c r="J21" s="125">
        <v>1</v>
      </c>
      <c r="K21" s="111"/>
      <c r="L21" s="111"/>
      <c r="M21" s="109" t="s">
        <v>135</v>
      </c>
      <c r="N21" s="109" t="s">
        <v>136</v>
      </c>
      <c r="O21" s="109"/>
      <c r="P21" s="109"/>
      <c r="Q21" s="101">
        <f>R21/1.2</f>
        <v>403.33333333333337</v>
      </c>
      <c r="R21" s="101">
        <v>484</v>
      </c>
      <c r="S21" s="131" t="s">
        <v>125</v>
      </c>
      <c r="T21" s="109" t="s">
        <v>110</v>
      </c>
      <c r="U21" s="109" t="s">
        <v>118</v>
      </c>
      <c r="V21" s="126">
        <v>45709</v>
      </c>
      <c r="W21" s="126">
        <v>45723</v>
      </c>
      <c r="X21" s="109" t="s">
        <v>119</v>
      </c>
      <c r="Y21" s="109" t="s">
        <v>119</v>
      </c>
      <c r="Z21" s="109" t="s">
        <v>119</v>
      </c>
      <c r="AA21" s="109" t="s">
        <v>119</v>
      </c>
      <c r="AB21" s="109" t="str">
        <f>G21</f>
        <v>Поставка МФУ</v>
      </c>
      <c r="AC21" s="109" t="s">
        <v>120</v>
      </c>
      <c r="AD21" s="127">
        <v>796</v>
      </c>
      <c r="AE21" s="127" t="s">
        <v>121</v>
      </c>
      <c r="AF21" s="127">
        <v>2</v>
      </c>
      <c r="AG21" s="128">
        <v>63000000003</v>
      </c>
      <c r="AH21" s="127" t="s">
        <v>122</v>
      </c>
      <c r="AI21" s="126">
        <v>45744</v>
      </c>
      <c r="AJ21" s="126">
        <v>45744</v>
      </c>
      <c r="AK21" s="126">
        <v>45775</v>
      </c>
      <c r="AL21" s="129">
        <v>2025</v>
      </c>
      <c r="AM21" s="127" t="s">
        <v>119</v>
      </c>
      <c r="AN21" s="127" t="s">
        <v>119</v>
      </c>
      <c r="AO21" s="127" t="s">
        <v>119</v>
      </c>
      <c r="AP21" s="127" t="s">
        <v>119</v>
      </c>
      <c r="AQ21" s="127" t="s">
        <v>119</v>
      </c>
      <c r="AR21" s="127" t="s">
        <v>119</v>
      </c>
      <c r="AS21" s="127" t="s">
        <v>119</v>
      </c>
      <c r="AT21" s="127" t="s">
        <v>119</v>
      </c>
      <c r="AU21" s="127" t="s">
        <v>119</v>
      </c>
      <c r="AV21" s="127" t="s">
        <v>119</v>
      </c>
      <c r="AW21" s="127" t="s">
        <v>119</v>
      </c>
    </row>
    <row r="22" spans="1:49" s="147" customFormat="1" ht="17.25" customHeight="1" x14ac:dyDescent="0.25">
      <c r="A22" s="148" t="s">
        <v>142</v>
      </c>
      <c r="B22" s="149"/>
      <c r="C22" s="150"/>
      <c r="D22" s="149"/>
      <c r="E22" s="149"/>
      <c r="F22" s="149"/>
      <c r="G22" s="150"/>
      <c r="H22" s="151"/>
      <c r="I22" s="151"/>
      <c r="J22" s="149"/>
      <c r="K22" s="149"/>
      <c r="L22" s="149"/>
      <c r="M22" s="149"/>
      <c r="N22" s="150"/>
      <c r="O22" s="150"/>
      <c r="P22" s="150"/>
      <c r="Q22" s="119"/>
      <c r="R22" s="119"/>
      <c r="S22" s="151"/>
      <c r="T22" s="149"/>
      <c r="U22" s="149"/>
      <c r="V22" s="152"/>
      <c r="W22" s="152"/>
      <c r="X22" s="150"/>
      <c r="Y22" s="150"/>
      <c r="Z22" s="150"/>
      <c r="AA22" s="150"/>
      <c r="AB22" s="150"/>
      <c r="AC22" s="150"/>
      <c r="AD22" s="149"/>
      <c r="AE22" s="149"/>
      <c r="AF22" s="149"/>
      <c r="AG22" s="149"/>
      <c r="AH22" s="150"/>
      <c r="AI22" s="149"/>
      <c r="AJ22" s="152"/>
      <c r="AK22" s="149"/>
      <c r="AL22" s="149"/>
      <c r="AM22" s="149"/>
      <c r="AN22" s="141"/>
      <c r="AO22" s="141"/>
      <c r="AP22" s="141"/>
      <c r="AQ22" s="141"/>
      <c r="AR22" s="141"/>
      <c r="AS22" s="141"/>
      <c r="AT22" s="141"/>
      <c r="AU22" s="141"/>
      <c r="AV22" s="141"/>
      <c r="AW22" s="153"/>
    </row>
    <row r="23" spans="1:49" s="130" customFormat="1" ht="45.75" customHeight="1" x14ac:dyDescent="0.25">
      <c r="A23" s="111">
        <v>7</v>
      </c>
      <c r="B23" s="109">
        <v>7</v>
      </c>
      <c r="C23" s="123" t="s">
        <v>110</v>
      </c>
      <c r="D23" s="123" t="s">
        <v>110</v>
      </c>
      <c r="E23" s="125" t="s">
        <v>200</v>
      </c>
      <c r="F23" s="111" t="s">
        <v>201</v>
      </c>
      <c r="G23" s="109" t="s">
        <v>202</v>
      </c>
      <c r="H23" s="111" t="s">
        <v>203</v>
      </c>
      <c r="I23" s="111" t="s">
        <v>204</v>
      </c>
      <c r="J23" s="125">
        <v>1</v>
      </c>
      <c r="K23" s="111"/>
      <c r="L23" s="111"/>
      <c r="M23" s="109" t="s">
        <v>135</v>
      </c>
      <c r="N23" s="109" t="s">
        <v>205</v>
      </c>
      <c r="O23" s="109"/>
      <c r="P23" s="109"/>
      <c r="Q23" s="154">
        <v>10324.6</v>
      </c>
      <c r="R23" s="154">
        <v>10324.6</v>
      </c>
      <c r="S23" s="131" t="s">
        <v>206</v>
      </c>
      <c r="T23" s="109" t="s">
        <v>110</v>
      </c>
      <c r="U23" s="109" t="s">
        <v>118</v>
      </c>
      <c r="V23" s="126">
        <v>45992</v>
      </c>
      <c r="W23" s="126">
        <v>45996</v>
      </c>
      <c r="X23" s="109" t="s">
        <v>207</v>
      </c>
      <c r="Y23" s="109" t="s">
        <v>208</v>
      </c>
      <c r="Z23" s="109">
        <v>6455037245</v>
      </c>
      <c r="AA23" s="109">
        <v>645501001</v>
      </c>
      <c r="AB23" s="109" t="s">
        <v>202</v>
      </c>
      <c r="AC23" s="109" t="s">
        <v>120</v>
      </c>
      <c r="AD23" s="127">
        <v>796</v>
      </c>
      <c r="AE23" s="127" t="s">
        <v>121</v>
      </c>
      <c r="AF23" s="127">
        <v>1</v>
      </c>
      <c r="AG23" s="128" t="s">
        <v>209</v>
      </c>
      <c r="AH23" s="127" t="s">
        <v>210</v>
      </c>
      <c r="AI23" s="126">
        <v>46016</v>
      </c>
      <c r="AJ23" s="126">
        <v>46020</v>
      </c>
      <c r="AK23" s="126">
        <v>46355</v>
      </c>
      <c r="AL23" s="129" t="s">
        <v>211</v>
      </c>
      <c r="AM23" s="127" t="s">
        <v>119</v>
      </c>
      <c r="AN23" s="127" t="s">
        <v>119</v>
      </c>
      <c r="AO23" s="127"/>
      <c r="AP23" s="127"/>
      <c r="AQ23" s="127"/>
      <c r="AR23" s="127"/>
      <c r="AS23" s="127"/>
      <c r="AT23" s="127"/>
      <c r="AU23" s="127"/>
      <c r="AV23" s="127"/>
      <c r="AW23" s="127" t="s">
        <v>119</v>
      </c>
    </row>
    <row r="24" spans="1:49" s="130" customFormat="1" ht="55.9" customHeight="1" x14ac:dyDescent="0.25">
      <c r="A24" s="111">
        <v>7</v>
      </c>
      <c r="B24" s="109">
        <v>8</v>
      </c>
      <c r="C24" s="123" t="s">
        <v>110</v>
      </c>
      <c r="D24" s="123" t="s">
        <v>110</v>
      </c>
      <c r="E24" s="125" t="s">
        <v>165</v>
      </c>
      <c r="F24" s="111" t="s">
        <v>201</v>
      </c>
      <c r="G24" s="109" t="s">
        <v>212</v>
      </c>
      <c r="H24" s="111" t="s">
        <v>213</v>
      </c>
      <c r="I24" s="111" t="s">
        <v>214</v>
      </c>
      <c r="J24" s="125">
        <v>1</v>
      </c>
      <c r="K24" s="111"/>
      <c r="L24" s="111"/>
      <c r="M24" s="109" t="s">
        <v>135</v>
      </c>
      <c r="N24" s="109" t="s">
        <v>136</v>
      </c>
      <c r="O24" s="109"/>
      <c r="P24" s="109"/>
      <c r="Q24" s="154">
        <v>12.3</v>
      </c>
      <c r="R24" s="154">
        <v>12.3</v>
      </c>
      <c r="S24" s="131" t="s">
        <v>150</v>
      </c>
      <c r="T24" s="109" t="s">
        <v>110</v>
      </c>
      <c r="U24" s="109" t="s">
        <v>159</v>
      </c>
      <c r="V24" s="126">
        <v>45878</v>
      </c>
      <c r="W24" s="126">
        <v>45888</v>
      </c>
      <c r="X24" s="109" t="s">
        <v>119</v>
      </c>
      <c r="Y24" s="109" t="s">
        <v>119</v>
      </c>
      <c r="Z24" s="109" t="s">
        <v>119</v>
      </c>
      <c r="AA24" s="109" t="s">
        <v>119</v>
      </c>
      <c r="AB24" s="109" t="s">
        <v>212</v>
      </c>
      <c r="AC24" s="109" t="s">
        <v>120</v>
      </c>
      <c r="AD24" s="127">
        <v>796</v>
      </c>
      <c r="AE24" s="127" t="s">
        <v>121</v>
      </c>
      <c r="AF24" s="127">
        <v>1</v>
      </c>
      <c r="AG24" s="128">
        <v>63000000000</v>
      </c>
      <c r="AH24" s="127" t="s">
        <v>122</v>
      </c>
      <c r="AI24" s="126">
        <v>45909</v>
      </c>
      <c r="AJ24" s="126">
        <v>45911</v>
      </c>
      <c r="AK24" s="126">
        <v>46275</v>
      </c>
      <c r="AL24" s="129" t="s">
        <v>211</v>
      </c>
      <c r="AM24" s="127" t="s">
        <v>119</v>
      </c>
      <c r="AN24" s="127" t="s">
        <v>119</v>
      </c>
      <c r="AO24" s="127"/>
      <c r="AP24" s="127"/>
      <c r="AQ24" s="127"/>
      <c r="AR24" s="127"/>
      <c r="AS24" s="127"/>
      <c r="AT24" s="127"/>
      <c r="AU24" s="127"/>
      <c r="AV24" s="127"/>
      <c r="AW24" s="127" t="s">
        <v>119</v>
      </c>
    </row>
    <row r="25" spans="1:49" s="130" customFormat="1" ht="37.5" customHeight="1" x14ac:dyDescent="0.25">
      <c r="A25" s="111">
        <v>7</v>
      </c>
      <c r="B25" s="109">
        <v>9</v>
      </c>
      <c r="C25" s="123" t="s">
        <v>110</v>
      </c>
      <c r="D25" s="123" t="s">
        <v>110</v>
      </c>
      <c r="E25" s="125" t="s">
        <v>165</v>
      </c>
      <c r="F25" s="111" t="s">
        <v>201</v>
      </c>
      <c r="G25" s="109" t="s">
        <v>215</v>
      </c>
      <c r="H25" s="111" t="s">
        <v>216</v>
      </c>
      <c r="I25" s="111" t="s">
        <v>217</v>
      </c>
      <c r="J25" s="125">
        <v>1</v>
      </c>
      <c r="K25" s="111"/>
      <c r="L25" s="111"/>
      <c r="M25" s="109" t="s">
        <v>135</v>
      </c>
      <c r="N25" s="109" t="s">
        <v>136</v>
      </c>
      <c r="O25" s="109"/>
      <c r="P25" s="109"/>
      <c r="Q25" s="154">
        <v>1909.94</v>
      </c>
      <c r="R25" s="154">
        <v>1909.94</v>
      </c>
      <c r="S25" s="131" t="s">
        <v>125</v>
      </c>
      <c r="T25" s="109" t="s">
        <v>110</v>
      </c>
      <c r="U25" s="109" t="s">
        <v>118</v>
      </c>
      <c r="V25" s="126">
        <v>45971</v>
      </c>
      <c r="W25" s="126">
        <v>45989</v>
      </c>
      <c r="X25" s="109" t="s">
        <v>119</v>
      </c>
      <c r="Y25" s="109" t="s">
        <v>119</v>
      </c>
      <c r="Z25" s="109" t="s">
        <v>119</v>
      </c>
      <c r="AA25" s="109" t="s">
        <v>119</v>
      </c>
      <c r="AB25" s="109" t="s">
        <v>215</v>
      </c>
      <c r="AC25" s="109" t="s">
        <v>120</v>
      </c>
      <c r="AD25" s="127">
        <v>792</v>
      </c>
      <c r="AE25" s="127" t="s">
        <v>121</v>
      </c>
      <c r="AF25" s="127">
        <v>1</v>
      </c>
      <c r="AG25" s="128">
        <v>63000000001</v>
      </c>
      <c r="AH25" s="127" t="s">
        <v>122</v>
      </c>
      <c r="AI25" s="126">
        <v>46009</v>
      </c>
      <c r="AJ25" s="126">
        <v>46023</v>
      </c>
      <c r="AK25" s="126">
        <v>46387</v>
      </c>
      <c r="AL25" s="129">
        <v>2026</v>
      </c>
      <c r="AM25" s="127" t="s">
        <v>119</v>
      </c>
      <c r="AN25" s="127" t="s">
        <v>119</v>
      </c>
      <c r="AO25" s="127"/>
      <c r="AP25" s="127"/>
      <c r="AQ25" s="127"/>
      <c r="AR25" s="127"/>
      <c r="AS25" s="127"/>
      <c r="AT25" s="127"/>
      <c r="AU25" s="127"/>
      <c r="AV25" s="127"/>
      <c r="AW25" s="127" t="s">
        <v>119</v>
      </c>
    </row>
    <row r="26" spans="1:49" s="130" customFormat="1" ht="49.5" customHeight="1" x14ac:dyDescent="0.25">
      <c r="A26" s="111">
        <v>7</v>
      </c>
      <c r="B26" s="109">
        <v>10</v>
      </c>
      <c r="C26" s="123" t="s">
        <v>110</v>
      </c>
      <c r="D26" s="123" t="s">
        <v>110</v>
      </c>
      <c r="E26" s="125" t="s">
        <v>165</v>
      </c>
      <c r="F26" s="111">
        <v>1</v>
      </c>
      <c r="G26" s="109" t="s">
        <v>218</v>
      </c>
      <c r="H26" s="111" t="s">
        <v>219</v>
      </c>
      <c r="I26" s="111" t="s">
        <v>220</v>
      </c>
      <c r="J26" s="125">
        <v>1</v>
      </c>
      <c r="K26" s="111"/>
      <c r="L26" s="111"/>
      <c r="M26" s="109" t="s">
        <v>135</v>
      </c>
      <c r="N26" s="109" t="s">
        <v>136</v>
      </c>
      <c r="O26" s="109"/>
      <c r="P26" s="109"/>
      <c r="Q26" s="154">
        <v>56.82</v>
      </c>
      <c r="R26" s="154">
        <v>56.82</v>
      </c>
      <c r="S26" s="131" t="s">
        <v>150</v>
      </c>
      <c r="T26" s="109" t="s">
        <v>110</v>
      </c>
      <c r="U26" s="109" t="s">
        <v>159</v>
      </c>
      <c r="V26" s="126">
        <v>45733</v>
      </c>
      <c r="W26" s="126">
        <v>45742</v>
      </c>
      <c r="X26" s="109" t="s">
        <v>119</v>
      </c>
      <c r="Y26" s="109" t="s">
        <v>119</v>
      </c>
      <c r="Z26" s="109" t="s">
        <v>119</v>
      </c>
      <c r="AA26" s="109" t="s">
        <v>119</v>
      </c>
      <c r="AB26" s="109" t="str">
        <f t="shared" ref="AB26:AB27" si="1">G26</f>
        <v>Страхование ОСАГО</v>
      </c>
      <c r="AC26" s="109" t="s">
        <v>120</v>
      </c>
      <c r="AD26" s="127">
        <v>796</v>
      </c>
      <c r="AE26" s="127" t="s">
        <v>121</v>
      </c>
      <c r="AF26" s="127">
        <v>1</v>
      </c>
      <c r="AG26" s="128">
        <v>63000000001</v>
      </c>
      <c r="AH26" s="127" t="s">
        <v>122</v>
      </c>
      <c r="AI26" s="126">
        <v>45763</v>
      </c>
      <c r="AJ26" s="126">
        <v>45765</v>
      </c>
      <c r="AK26" s="126">
        <v>46129</v>
      </c>
      <c r="AL26" s="129" t="s">
        <v>211</v>
      </c>
      <c r="AM26" s="127" t="s">
        <v>119</v>
      </c>
      <c r="AN26" s="127" t="s">
        <v>119</v>
      </c>
      <c r="AO26" s="127" t="s">
        <v>119</v>
      </c>
      <c r="AP26" s="127" t="s">
        <v>119</v>
      </c>
      <c r="AQ26" s="127" t="s">
        <v>119</v>
      </c>
      <c r="AR26" s="127" t="s">
        <v>119</v>
      </c>
      <c r="AS26" s="127" t="s">
        <v>119</v>
      </c>
      <c r="AT26" s="127" t="s">
        <v>119</v>
      </c>
      <c r="AU26" s="127" t="s">
        <v>119</v>
      </c>
      <c r="AV26" s="127" t="s">
        <v>119</v>
      </c>
      <c r="AW26" s="127" t="s">
        <v>119</v>
      </c>
    </row>
    <row r="27" spans="1:49" s="130" customFormat="1" ht="55.5" customHeight="1" x14ac:dyDescent="0.25">
      <c r="A27" s="111">
        <v>7</v>
      </c>
      <c r="B27" s="109">
        <v>11</v>
      </c>
      <c r="C27" s="123" t="s">
        <v>110</v>
      </c>
      <c r="D27" s="123" t="s">
        <v>110</v>
      </c>
      <c r="E27" s="125" t="s">
        <v>165</v>
      </c>
      <c r="F27" s="111">
        <v>1</v>
      </c>
      <c r="G27" s="109" t="s">
        <v>221</v>
      </c>
      <c r="H27" s="111" t="s">
        <v>222</v>
      </c>
      <c r="I27" s="111" t="s">
        <v>214</v>
      </c>
      <c r="J27" s="125">
        <v>1</v>
      </c>
      <c r="K27" s="111"/>
      <c r="L27" s="111"/>
      <c r="M27" s="109" t="s">
        <v>135</v>
      </c>
      <c r="N27" s="109" t="s">
        <v>136</v>
      </c>
      <c r="O27" s="111"/>
      <c r="P27" s="111"/>
      <c r="Q27" s="154">
        <v>4500</v>
      </c>
      <c r="R27" s="154">
        <v>4500</v>
      </c>
      <c r="S27" s="131" t="s">
        <v>125</v>
      </c>
      <c r="T27" s="109" t="s">
        <v>110</v>
      </c>
      <c r="U27" s="109" t="s">
        <v>118</v>
      </c>
      <c r="V27" s="126">
        <v>45931</v>
      </c>
      <c r="W27" s="126">
        <v>45940</v>
      </c>
      <c r="X27" s="109" t="s">
        <v>119</v>
      </c>
      <c r="Y27" s="109" t="s">
        <v>119</v>
      </c>
      <c r="Z27" s="109" t="s">
        <v>119</v>
      </c>
      <c r="AA27" s="109" t="s">
        <v>119</v>
      </c>
      <c r="AB27" s="109" t="str">
        <f t="shared" si="1"/>
        <v>Страхование строительно-монтажных рисков</v>
      </c>
      <c r="AC27" s="109" t="s">
        <v>120</v>
      </c>
      <c r="AD27" s="127">
        <v>796</v>
      </c>
      <c r="AE27" s="127" t="s">
        <v>121</v>
      </c>
      <c r="AF27" s="127">
        <v>1</v>
      </c>
      <c r="AG27" s="128">
        <v>63000000001</v>
      </c>
      <c r="AH27" s="127" t="s">
        <v>122</v>
      </c>
      <c r="AI27" s="126">
        <v>45962</v>
      </c>
      <c r="AJ27" s="126">
        <v>45962</v>
      </c>
      <c r="AK27" s="126">
        <v>47118</v>
      </c>
      <c r="AL27" s="129" t="s">
        <v>223</v>
      </c>
      <c r="AM27" s="127" t="s">
        <v>119</v>
      </c>
      <c r="AN27" s="127" t="s">
        <v>119</v>
      </c>
      <c r="AO27" s="127" t="s">
        <v>119</v>
      </c>
      <c r="AP27" s="127" t="s">
        <v>119</v>
      </c>
      <c r="AQ27" s="127" t="s">
        <v>119</v>
      </c>
      <c r="AR27" s="127" t="s">
        <v>119</v>
      </c>
      <c r="AS27" s="127" t="s">
        <v>119</v>
      </c>
      <c r="AT27" s="127" t="s">
        <v>119</v>
      </c>
      <c r="AU27" s="127" t="s">
        <v>119</v>
      </c>
      <c r="AV27" s="127" t="s">
        <v>119</v>
      </c>
      <c r="AW27" s="127" t="s">
        <v>119</v>
      </c>
    </row>
    <row r="28" spans="1:49" s="130" customFormat="1" ht="42.75" customHeight="1" x14ac:dyDescent="0.25">
      <c r="A28" s="111">
        <v>7</v>
      </c>
      <c r="B28" s="109">
        <v>12</v>
      </c>
      <c r="C28" s="123" t="s">
        <v>110</v>
      </c>
      <c r="D28" s="123" t="s">
        <v>110</v>
      </c>
      <c r="E28" s="125" t="s">
        <v>165</v>
      </c>
      <c r="F28" s="111">
        <v>1</v>
      </c>
      <c r="G28" s="109" t="s">
        <v>224</v>
      </c>
      <c r="H28" s="111" t="s">
        <v>219</v>
      </c>
      <c r="I28" s="111" t="s">
        <v>225</v>
      </c>
      <c r="J28" s="125">
        <v>1</v>
      </c>
      <c r="K28" s="100"/>
      <c r="L28" s="100"/>
      <c r="M28" s="109" t="s">
        <v>135</v>
      </c>
      <c r="N28" s="109" t="s">
        <v>136</v>
      </c>
      <c r="O28" s="131"/>
      <c r="P28" s="131"/>
      <c r="Q28" s="154">
        <v>33.625999999999998</v>
      </c>
      <c r="R28" s="154">
        <v>33.625999999999998</v>
      </c>
      <c r="S28" s="131" t="s">
        <v>150</v>
      </c>
      <c r="T28" s="109" t="s">
        <v>110</v>
      </c>
      <c r="U28" s="109" t="s">
        <v>159</v>
      </c>
      <c r="V28" s="126">
        <v>45962</v>
      </c>
      <c r="W28" s="126">
        <v>45972</v>
      </c>
      <c r="X28" s="109" t="s">
        <v>119</v>
      </c>
      <c r="Y28" s="109" t="s">
        <v>119</v>
      </c>
      <c r="Z28" s="109" t="s">
        <v>119</v>
      </c>
      <c r="AA28" s="109" t="s">
        <v>119</v>
      </c>
      <c r="AB28" s="109" t="s">
        <v>224</v>
      </c>
      <c r="AC28" s="109" t="s">
        <v>120</v>
      </c>
      <c r="AD28" s="127">
        <v>792</v>
      </c>
      <c r="AE28" s="127" t="s">
        <v>121</v>
      </c>
      <c r="AF28" s="127">
        <v>1</v>
      </c>
      <c r="AG28" s="128">
        <v>63000000001</v>
      </c>
      <c r="AH28" s="127" t="s">
        <v>122</v>
      </c>
      <c r="AI28" s="126">
        <v>45992</v>
      </c>
      <c r="AJ28" s="126">
        <v>46023</v>
      </c>
      <c r="AK28" s="126">
        <v>46387</v>
      </c>
      <c r="AL28" s="129">
        <v>2026</v>
      </c>
      <c r="AM28" s="127" t="s">
        <v>119</v>
      </c>
      <c r="AN28" s="127" t="s">
        <v>119</v>
      </c>
      <c r="AO28" s="127" t="s">
        <v>119</v>
      </c>
      <c r="AP28" s="127" t="s">
        <v>119</v>
      </c>
      <c r="AQ28" s="127" t="s">
        <v>119</v>
      </c>
      <c r="AR28" s="127" t="s">
        <v>119</v>
      </c>
      <c r="AS28" s="127" t="s">
        <v>119</v>
      </c>
      <c r="AT28" s="127" t="s">
        <v>119</v>
      </c>
      <c r="AU28" s="127" t="s">
        <v>119</v>
      </c>
      <c r="AV28" s="127" t="s">
        <v>119</v>
      </c>
      <c r="AW28" s="127" t="s">
        <v>119</v>
      </c>
    </row>
    <row r="29" spans="1:49" s="130" customFormat="1" ht="39.75" customHeight="1" x14ac:dyDescent="0.25">
      <c r="A29" s="111">
        <v>7</v>
      </c>
      <c r="B29" s="109">
        <v>13</v>
      </c>
      <c r="C29" s="123" t="s">
        <v>110</v>
      </c>
      <c r="D29" s="123" t="s">
        <v>110</v>
      </c>
      <c r="E29" s="125" t="s">
        <v>165</v>
      </c>
      <c r="F29" s="111">
        <v>1</v>
      </c>
      <c r="G29" s="109" t="s">
        <v>226</v>
      </c>
      <c r="H29" s="111" t="s">
        <v>227</v>
      </c>
      <c r="I29" s="111" t="s">
        <v>228</v>
      </c>
      <c r="J29" s="125">
        <v>1</v>
      </c>
      <c r="K29" s="111"/>
      <c r="L29" s="111"/>
      <c r="M29" s="109" t="s">
        <v>135</v>
      </c>
      <c r="N29" s="109" t="s">
        <v>136</v>
      </c>
      <c r="O29" s="109"/>
      <c r="P29" s="109"/>
      <c r="Q29" s="154">
        <v>2640</v>
      </c>
      <c r="R29" s="154">
        <v>2640</v>
      </c>
      <c r="S29" s="131" t="s">
        <v>125</v>
      </c>
      <c r="T29" s="109" t="s">
        <v>110</v>
      </c>
      <c r="U29" s="109" t="s">
        <v>118</v>
      </c>
      <c r="V29" s="126">
        <v>45985</v>
      </c>
      <c r="W29" s="126">
        <v>46001</v>
      </c>
      <c r="X29" s="109" t="s">
        <v>119</v>
      </c>
      <c r="Y29" s="109" t="s">
        <v>119</v>
      </c>
      <c r="Z29" s="109" t="s">
        <v>119</v>
      </c>
      <c r="AA29" s="109" t="s">
        <v>119</v>
      </c>
      <c r="AB29" s="109" t="str">
        <f>G29</f>
        <v>Оказание услуг по уборке служебных помещений и прилегающей территории для нужд АО «Энергосервис Волги»</v>
      </c>
      <c r="AC29" s="109" t="s">
        <v>120</v>
      </c>
      <c r="AD29" s="127">
        <v>796</v>
      </c>
      <c r="AE29" s="127" t="s">
        <v>121</v>
      </c>
      <c r="AF29" s="127">
        <v>1</v>
      </c>
      <c r="AG29" s="128">
        <v>63000000001</v>
      </c>
      <c r="AH29" s="127" t="s">
        <v>122</v>
      </c>
      <c r="AI29" s="126">
        <v>46021</v>
      </c>
      <c r="AJ29" s="126">
        <v>46023</v>
      </c>
      <c r="AK29" s="126">
        <v>46387</v>
      </c>
      <c r="AL29" s="129">
        <v>2026</v>
      </c>
      <c r="AM29" s="127" t="s">
        <v>119</v>
      </c>
      <c r="AN29" s="127" t="s">
        <v>119</v>
      </c>
      <c r="AO29" s="127" t="s">
        <v>119</v>
      </c>
      <c r="AP29" s="127" t="s">
        <v>119</v>
      </c>
      <c r="AQ29" s="127" t="s">
        <v>119</v>
      </c>
      <c r="AR29" s="127" t="s">
        <v>119</v>
      </c>
      <c r="AS29" s="127" t="s">
        <v>119</v>
      </c>
      <c r="AT29" s="127" t="s">
        <v>119</v>
      </c>
      <c r="AU29" s="127" t="s">
        <v>119</v>
      </c>
      <c r="AV29" s="127" t="s">
        <v>119</v>
      </c>
      <c r="AW29" s="127" t="s">
        <v>119</v>
      </c>
    </row>
    <row r="30" spans="1:49" s="155" customFormat="1" ht="47.25" customHeight="1" x14ac:dyDescent="0.25">
      <c r="A30" s="111">
        <v>7</v>
      </c>
      <c r="B30" s="109">
        <v>14</v>
      </c>
      <c r="C30" s="123" t="s">
        <v>110</v>
      </c>
      <c r="D30" s="123" t="s">
        <v>110</v>
      </c>
      <c r="E30" s="125" t="s">
        <v>165</v>
      </c>
      <c r="F30" s="111">
        <v>1</v>
      </c>
      <c r="G30" s="109" t="s">
        <v>229</v>
      </c>
      <c r="H30" s="111" t="s">
        <v>230</v>
      </c>
      <c r="I30" s="111" t="s">
        <v>231</v>
      </c>
      <c r="J30" s="125">
        <v>1</v>
      </c>
      <c r="K30" s="111"/>
      <c r="L30" s="111"/>
      <c r="M30" s="109" t="s">
        <v>135</v>
      </c>
      <c r="N30" s="109" t="s">
        <v>232</v>
      </c>
      <c r="O30" s="109"/>
      <c r="P30" s="109"/>
      <c r="Q30" s="154">
        <v>2450.2266</v>
      </c>
      <c r="R30" s="154">
        <v>2940.2719200000001</v>
      </c>
      <c r="S30" s="131" t="s">
        <v>125</v>
      </c>
      <c r="T30" s="109" t="s">
        <v>110</v>
      </c>
      <c r="U30" s="109" t="s">
        <v>118</v>
      </c>
      <c r="V30" s="126">
        <v>45984</v>
      </c>
      <c r="W30" s="126">
        <v>46000</v>
      </c>
      <c r="X30" s="109" t="s">
        <v>119</v>
      </c>
      <c r="Y30" s="109" t="s">
        <v>119</v>
      </c>
      <c r="Z30" s="109" t="s">
        <v>119</v>
      </c>
      <c r="AA30" s="109" t="s">
        <v>119</v>
      </c>
      <c r="AB30" s="109" t="str">
        <f>G30</f>
        <v>Оказание услуг по физической охране объектов и обслуживанию кнопок тревожной сигнализации в здании АО «Энергосервис Волги», расположенном по адресу: 410012, г. Саратов, ул. Большая Казачья, зд.17/39, стр.1.</v>
      </c>
      <c r="AC30" s="109" t="s">
        <v>120</v>
      </c>
      <c r="AD30" s="127">
        <v>796</v>
      </c>
      <c r="AE30" s="127" t="s">
        <v>121</v>
      </c>
      <c r="AF30" s="127">
        <v>1</v>
      </c>
      <c r="AG30" s="128">
        <v>63000000002</v>
      </c>
      <c r="AH30" s="127" t="s">
        <v>122</v>
      </c>
      <c r="AI30" s="126">
        <v>46020</v>
      </c>
      <c r="AJ30" s="126">
        <v>46020</v>
      </c>
      <c r="AK30" s="126">
        <v>46385</v>
      </c>
      <c r="AL30" s="129" t="s">
        <v>211</v>
      </c>
      <c r="AM30" s="127" t="s">
        <v>119</v>
      </c>
      <c r="AN30" s="127" t="s">
        <v>119</v>
      </c>
      <c r="AO30" s="127" t="s">
        <v>119</v>
      </c>
      <c r="AP30" s="127" t="s">
        <v>119</v>
      </c>
      <c r="AQ30" s="127" t="s">
        <v>119</v>
      </c>
      <c r="AR30" s="127" t="s">
        <v>119</v>
      </c>
      <c r="AS30" s="127" t="s">
        <v>119</v>
      </c>
      <c r="AT30" s="127" t="s">
        <v>119</v>
      </c>
      <c r="AU30" s="127" t="s">
        <v>119</v>
      </c>
      <c r="AV30" s="127" t="s">
        <v>119</v>
      </c>
      <c r="AW30" s="127" t="s">
        <v>119</v>
      </c>
    </row>
    <row r="31" spans="1:49" s="130" customFormat="1" ht="43.5" customHeight="1" x14ac:dyDescent="0.25">
      <c r="A31" s="111">
        <v>7</v>
      </c>
      <c r="B31" s="109">
        <v>15</v>
      </c>
      <c r="C31" s="123" t="s">
        <v>110</v>
      </c>
      <c r="D31" s="123" t="s">
        <v>110</v>
      </c>
      <c r="E31" s="125" t="s">
        <v>131</v>
      </c>
      <c r="F31" s="111">
        <v>1</v>
      </c>
      <c r="G31" s="109" t="s">
        <v>143</v>
      </c>
      <c r="H31" s="111" t="s">
        <v>144</v>
      </c>
      <c r="I31" s="111" t="s">
        <v>145</v>
      </c>
      <c r="J31" s="125">
        <v>1</v>
      </c>
      <c r="K31" s="111"/>
      <c r="L31" s="111"/>
      <c r="M31" s="109" t="s">
        <v>135</v>
      </c>
      <c r="N31" s="109" t="s">
        <v>136</v>
      </c>
      <c r="O31" s="109"/>
      <c r="P31" s="109"/>
      <c r="Q31" s="101">
        <v>228.8</v>
      </c>
      <c r="R31" s="101">
        <v>228.8</v>
      </c>
      <c r="S31" s="131" t="s">
        <v>125</v>
      </c>
      <c r="T31" s="109" t="s">
        <v>110</v>
      </c>
      <c r="U31" s="109" t="s">
        <v>118</v>
      </c>
      <c r="V31" s="126">
        <v>45672</v>
      </c>
      <c r="W31" s="126">
        <v>45688</v>
      </c>
      <c r="X31" s="109" t="s">
        <v>119</v>
      </c>
      <c r="Y31" s="109" t="s">
        <v>119</v>
      </c>
      <c r="Z31" s="109" t="s">
        <v>119</v>
      </c>
      <c r="AA31" s="109" t="s">
        <v>119</v>
      </c>
      <c r="AB31" s="109" t="str">
        <f>G31</f>
        <v>Поставка самоспасателя фильтрующего</v>
      </c>
      <c r="AC31" s="109" t="s">
        <v>120</v>
      </c>
      <c r="AD31" s="127">
        <v>796</v>
      </c>
      <c r="AE31" s="127" t="s">
        <v>121</v>
      </c>
      <c r="AF31" s="127">
        <v>55</v>
      </c>
      <c r="AG31" s="128">
        <v>63000000003</v>
      </c>
      <c r="AH31" s="127" t="s">
        <v>122</v>
      </c>
      <c r="AI31" s="126">
        <v>45709</v>
      </c>
      <c r="AJ31" s="126">
        <v>45709</v>
      </c>
      <c r="AK31" s="126">
        <v>45737</v>
      </c>
      <c r="AL31" s="129">
        <v>2025</v>
      </c>
      <c r="AM31" s="127" t="s">
        <v>119</v>
      </c>
      <c r="AN31" s="127" t="s">
        <v>119</v>
      </c>
      <c r="AO31" s="127" t="s">
        <v>119</v>
      </c>
      <c r="AP31" s="127" t="s">
        <v>119</v>
      </c>
      <c r="AQ31" s="127" t="s">
        <v>119</v>
      </c>
      <c r="AR31" s="127" t="s">
        <v>119</v>
      </c>
      <c r="AS31" s="127" t="s">
        <v>119</v>
      </c>
      <c r="AT31" s="127" t="s">
        <v>119</v>
      </c>
      <c r="AU31" s="127" t="s">
        <v>119</v>
      </c>
      <c r="AV31" s="127" t="s">
        <v>119</v>
      </c>
      <c r="AW31" s="127" t="s">
        <v>119</v>
      </c>
    </row>
    <row r="32" spans="1:49" ht="40.5" customHeight="1" x14ac:dyDescent="0.25">
      <c r="A32" s="111">
        <v>7</v>
      </c>
      <c r="B32" s="109">
        <v>16</v>
      </c>
      <c r="C32" s="123" t="s">
        <v>110</v>
      </c>
      <c r="D32" s="123" t="s">
        <v>110</v>
      </c>
      <c r="E32" s="125" t="s">
        <v>131</v>
      </c>
      <c r="F32" s="111">
        <v>1</v>
      </c>
      <c r="G32" s="109" t="s">
        <v>147</v>
      </c>
      <c r="H32" s="111" t="s">
        <v>148</v>
      </c>
      <c r="I32" s="111" t="s">
        <v>233</v>
      </c>
      <c r="J32" s="125">
        <v>1</v>
      </c>
      <c r="K32" s="111"/>
      <c r="L32" s="111"/>
      <c r="M32" s="109" t="s">
        <v>135</v>
      </c>
      <c r="N32" s="109" t="s">
        <v>136</v>
      </c>
      <c r="O32" s="109"/>
      <c r="P32" s="109"/>
      <c r="Q32" s="101">
        <f>R32/1.2</f>
        <v>14.291666666666666</v>
      </c>
      <c r="R32" s="101">
        <v>17.149999999999999</v>
      </c>
      <c r="S32" s="131" t="s">
        <v>150</v>
      </c>
      <c r="T32" s="109" t="s">
        <v>110</v>
      </c>
      <c r="U32" s="109" t="s">
        <v>159</v>
      </c>
      <c r="V32" s="126">
        <v>45681</v>
      </c>
      <c r="W32" s="126">
        <v>45691</v>
      </c>
      <c r="X32" s="109" t="s">
        <v>119</v>
      </c>
      <c r="Y32" s="109" t="s">
        <v>119</v>
      </c>
      <c r="Z32" s="109" t="s">
        <v>119</v>
      </c>
      <c r="AA32" s="109" t="s">
        <v>119</v>
      </c>
      <c r="AB32" s="109" t="s">
        <v>147</v>
      </c>
      <c r="AC32" s="109" t="s">
        <v>120</v>
      </c>
      <c r="AD32" s="127">
        <v>876</v>
      </c>
      <c r="AE32" s="127" t="s">
        <v>151</v>
      </c>
      <c r="AF32" s="127" t="s">
        <v>234</v>
      </c>
      <c r="AG32" s="128">
        <v>63000000003</v>
      </c>
      <c r="AH32" s="127" t="s">
        <v>122</v>
      </c>
      <c r="AI32" s="126">
        <v>45711</v>
      </c>
      <c r="AJ32" s="126">
        <v>45711</v>
      </c>
      <c r="AK32" s="126">
        <v>45730</v>
      </c>
      <c r="AL32" s="129">
        <v>2025</v>
      </c>
      <c r="AM32" s="127" t="s">
        <v>119</v>
      </c>
      <c r="AN32" s="127" t="s">
        <v>119</v>
      </c>
      <c r="AO32" s="127" t="s">
        <v>119</v>
      </c>
      <c r="AP32" s="127" t="s">
        <v>119</v>
      </c>
      <c r="AQ32" s="127" t="s">
        <v>119</v>
      </c>
      <c r="AR32" s="127" t="s">
        <v>119</v>
      </c>
      <c r="AS32" s="127" t="s">
        <v>119</v>
      </c>
      <c r="AT32" s="127" t="s">
        <v>119</v>
      </c>
      <c r="AU32" s="127" t="s">
        <v>119</v>
      </c>
      <c r="AV32" s="127" t="s">
        <v>119</v>
      </c>
      <c r="AW32" s="127" t="s">
        <v>119</v>
      </c>
    </row>
    <row r="33" spans="1:49" ht="40.5" customHeight="1" x14ac:dyDescent="0.25">
      <c r="A33" s="111">
        <v>7</v>
      </c>
      <c r="B33" s="109">
        <v>17</v>
      </c>
      <c r="C33" s="123" t="s">
        <v>110</v>
      </c>
      <c r="D33" s="123" t="s">
        <v>110</v>
      </c>
      <c r="E33" s="125" t="s">
        <v>131</v>
      </c>
      <c r="F33" s="111">
        <v>1</v>
      </c>
      <c r="G33" s="109" t="s">
        <v>153</v>
      </c>
      <c r="H33" s="111" t="s">
        <v>148</v>
      </c>
      <c r="I33" s="111" t="s">
        <v>154</v>
      </c>
      <c r="J33" s="125">
        <v>1</v>
      </c>
      <c r="K33" s="111"/>
      <c r="L33" s="111"/>
      <c r="M33" s="109" t="s">
        <v>135</v>
      </c>
      <c r="N33" s="109" t="s">
        <v>136</v>
      </c>
      <c r="O33" s="109"/>
      <c r="P33" s="109"/>
      <c r="Q33" s="101">
        <f>R33/1.2</f>
        <v>21.208333333333332</v>
      </c>
      <c r="R33" s="101">
        <v>25.45</v>
      </c>
      <c r="S33" s="131" t="s">
        <v>150</v>
      </c>
      <c r="T33" s="109" t="s">
        <v>110</v>
      </c>
      <c r="U33" s="109" t="s">
        <v>159</v>
      </c>
      <c r="V33" s="126">
        <v>45681</v>
      </c>
      <c r="W33" s="126">
        <v>45691</v>
      </c>
      <c r="X33" s="109" t="s">
        <v>119</v>
      </c>
      <c r="Y33" s="109" t="s">
        <v>119</v>
      </c>
      <c r="Z33" s="109" t="s">
        <v>119</v>
      </c>
      <c r="AA33" s="109" t="s">
        <v>119</v>
      </c>
      <c r="AB33" s="109" t="str">
        <f>G33</f>
        <v>Поставка электроинструмента</v>
      </c>
      <c r="AC33" s="109" t="s">
        <v>120</v>
      </c>
      <c r="AD33" s="127">
        <v>877</v>
      </c>
      <c r="AE33" s="127" t="s">
        <v>151</v>
      </c>
      <c r="AF33" s="127" t="s">
        <v>234</v>
      </c>
      <c r="AG33" s="128">
        <v>63000000003</v>
      </c>
      <c r="AH33" s="127" t="s">
        <v>122</v>
      </c>
      <c r="AI33" s="126">
        <v>45711</v>
      </c>
      <c r="AJ33" s="126">
        <v>45711</v>
      </c>
      <c r="AK33" s="126">
        <v>45730</v>
      </c>
      <c r="AL33" s="129">
        <v>2025</v>
      </c>
      <c r="AM33" s="127" t="s">
        <v>119</v>
      </c>
      <c r="AN33" s="127" t="s">
        <v>119</v>
      </c>
      <c r="AO33" s="127" t="s">
        <v>119</v>
      </c>
      <c r="AP33" s="127" t="s">
        <v>119</v>
      </c>
      <c r="AQ33" s="127" t="s">
        <v>119</v>
      </c>
      <c r="AR33" s="127" t="s">
        <v>119</v>
      </c>
      <c r="AS33" s="127" t="s">
        <v>119</v>
      </c>
      <c r="AT33" s="127" t="s">
        <v>119</v>
      </c>
      <c r="AU33" s="127" t="s">
        <v>119</v>
      </c>
      <c r="AV33" s="127" t="s">
        <v>119</v>
      </c>
      <c r="AW33" s="127" t="s">
        <v>119</v>
      </c>
    </row>
    <row r="34" spans="1:49" ht="40.5" customHeight="1" x14ac:dyDescent="0.25">
      <c r="A34" s="111">
        <v>7</v>
      </c>
      <c r="B34" s="109">
        <v>18</v>
      </c>
      <c r="C34" s="123" t="s">
        <v>110</v>
      </c>
      <c r="D34" s="123" t="s">
        <v>110</v>
      </c>
      <c r="E34" s="123" t="s">
        <v>235</v>
      </c>
      <c r="F34" s="111">
        <v>1</v>
      </c>
      <c r="G34" s="109" t="s">
        <v>236</v>
      </c>
      <c r="H34" s="111" t="s">
        <v>144</v>
      </c>
      <c r="I34" s="111" t="s">
        <v>145</v>
      </c>
      <c r="J34" s="125">
        <v>1</v>
      </c>
      <c r="K34" s="111"/>
      <c r="L34" s="111"/>
      <c r="M34" s="109" t="s">
        <v>135</v>
      </c>
      <c r="N34" s="109" t="s">
        <v>136</v>
      </c>
      <c r="O34" s="109"/>
      <c r="P34" s="109"/>
      <c r="Q34" s="101">
        <v>69.033000000000001</v>
      </c>
      <c r="R34" s="101">
        <v>82.84</v>
      </c>
      <c r="S34" s="131" t="s">
        <v>150</v>
      </c>
      <c r="T34" s="109" t="s">
        <v>110</v>
      </c>
      <c r="U34" s="109" t="s">
        <v>159</v>
      </c>
      <c r="V34" s="126">
        <v>45681</v>
      </c>
      <c r="W34" s="126">
        <v>45691</v>
      </c>
      <c r="X34" s="109" t="s">
        <v>119</v>
      </c>
      <c r="Y34" s="109" t="s">
        <v>119</v>
      </c>
      <c r="Z34" s="109" t="s">
        <v>119</v>
      </c>
      <c r="AA34" s="109" t="s">
        <v>119</v>
      </c>
      <c r="AB34" s="109" t="s">
        <v>236</v>
      </c>
      <c r="AC34" s="109" t="s">
        <v>120</v>
      </c>
      <c r="AD34" s="127">
        <v>877</v>
      </c>
      <c r="AE34" s="127" t="s">
        <v>151</v>
      </c>
      <c r="AF34" s="127" t="s">
        <v>234</v>
      </c>
      <c r="AG34" s="128">
        <v>63000000003</v>
      </c>
      <c r="AH34" s="127" t="s">
        <v>122</v>
      </c>
      <c r="AI34" s="126">
        <v>45711</v>
      </c>
      <c r="AJ34" s="126">
        <v>45711</v>
      </c>
      <c r="AK34" s="126">
        <v>45730</v>
      </c>
      <c r="AL34" s="129">
        <v>2025</v>
      </c>
      <c r="AM34" s="127" t="s">
        <v>119</v>
      </c>
      <c r="AN34" s="127" t="s">
        <v>119</v>
      </c>
      <c r="AO34" s="127" t="s">
        <v>119</v>
      </c>
      <c r="AP34" s="127" t="s">
        <v>119</v>
      </c>
      <c r="AQ34" s="127" t="s">
        <v>119</v>
      </c>
      <c r="AR34" s="127" t="s">
        <v>119</v>
      </c>
      <c r="AS34" s="127" t="s">
        <v>119</v>
      </c>
      <c r="AT34" s="127" t="s">
        <v>119</v>
      </c>
      <c r="AU34" s="127" t="s">
        <v>119</v>
      </c>
      <c r="AV34" s="127" t="s">
        <v>119</v>
      </c>
      <c r="AW34" s="127" t="s">
        <v>119</v>
      </c>
    </row>
    <row r="35" spans="1:49" ht="40.5" customHeight="1" x14ac:dyDescent="0.25">
      <c r="A35" s="111">
        <v>7</v>
      </c>
      <c r="B35" s="109">
        <v>19</v>
      </c>
      <c r="C35" s="123" t="s">
        <v>110</v>
      </c>
      <c r="D35" s="123" t="s">
        <v>110</v>
      </c>
      <c r="E35" s="123" t="s">
        <v>235</v>
      </c>
      <c r="F35" s="111">
        <v>1</v>
      </c>
      <c r="G35" s="109" t="s">
        <v>237</v>
      </c>
      <c r="H35" s="111" t="s">
        <v>238</v>
      </c>
      <c r="I35" s="156" t="s">
        <v>239</v>
      </c>
      <c r="J35" s="125">
        <v>1</v>
      </c>
      <c r="K35" s="111"/>
      <c r="L35" s="111"/>
      <c r="M35" s="109" t="s">
        <v>135</v>
      </c>
      <c r="N35" s="109" t="s">
        <v>136</v>
      </c>
      <c r="O35" s="109"/>
      <c r="P35" s="109"/>
      <c r="Q35" s="101">
        <f>R35/1.2</f>
        <v>598.61416666666673</v>
      </c>
      <c r="R35" s="101">
        <v>718.33699999999999</v>
      </c>
      <c r="S35" s="131" t="s">
        <v>125</v>
      </c>
      <c r="T35" s="109" t="s">
        <v>110</v>
      </c>
      <c r="U35" s="109" t="s">
        <v>118</v>
      </c>
      <c r="V35" s="126">
        <v>45672</v>
      </c>
      <c r="W35" s="126">
        <v>45688</v>
      </c>
      <c r="X35" s="109"/>
      <c r="Y35" s="109"/>
      <c r="Z35" s="109"/>
      <c r="AA35" s="109"/>
      <c r="AB35" s="109" t="s">
        <v>237</v>
      </c>
      <c r="AC35" s="109" t="s">
        <v>120</v>
      </c>
      <c r="AD35" s="127">
        <v>877</v>
      </c>
      <c r="AE35" s="127" t="s">
        <v>151</v>
      </c>
      <c r="AF35" s="127" t="s">
        <v>240</v>
      </c>
      <c r="AG35" s="128">
        <v>63000000003</v>
      </c>
      <c r="AH35" s="127" t="s">
        <v>122</v>
      </c>
      <c r="AI35" s="126">
        <v>45709</v>
      </c>
      <c r="AJ35" s="126">
        <v>45709</v>
      </c>
      <c r="AK35" s="126">
        <v>45737</v>
      </c>
      <c r="AL35" s="129">
        <v>2025</v>
      </c>
      <c r="AM35" s="127" t="s">
        <v>119</v>
      </c>
      <c r="AN35" s="127" t="s">
        <v>119</v>
      </c>
      <c r="AO35" s="127" t="s">
        <v>119</v>
      </c>
      <c r="AP35" s="127" t="s">
        <v>119</v>
      </c>
      <c r="AQ35" s="127" t="s">
        <v>119</v>
      </c>
      <c r="AR35" s="127" t="s">
        <v>119</v>
      </c>
      <c r="AS35" s="127" t="s">
        <v>119</v>
      </c>
      <c r="AT35" s="127" t="s">
        <v>119</v>
      </c>
      <c r="AU35" s="127" t="s">
        <v>119</v>
      </c>
      <c r="AV35" s="127" t="s">
        <v>119</v>
      </c>
      <c r="AW35" s="127" t="s">
        <v>119</v>
      </c>
    </row>
    <row r="36" spans="1:49" s="155" customFormat="1" ht="39.75" customHeight="1" x14ac:dyDescent="0.25">
      <c r="A36" s="111">
        <v>7</v>
      </c>
      <c r="B36" s="109">
        <v>20</v>
      </c>
      <c r="C36" s="123" t="s">
        <v>110</v>
      </c>
      <c r="D36" s="123" t="s">
        <v>110</v>
      </c>
      <c r="E36" s="123" t="s">
        <v>235</v>
      </c>
      <c r="F36" s="111">
        <v>1</v>
      </c>
      <c r="G36" s="109" t="s">
        <v>241</v>
      </c>
      <c r="H36" s="111" t="s">
        <v>242</v>
      </c>
      <c r="I36" s="111" t="s">
        <v>243</v>
      </c>
      <c r="J36" s="125">
        <v>1</v>
      </c>
      <c r="K36" s="111"/>
      <c r="L36" s="111"/>
      <c r="M36" s="109" t="s">
        <v>135</v>
      </c>
      <c r="N36" s="109" t="s">
        <v>136</v>
      </c>
      <c r="O36" s="109"/>
      <c r="P36" s="109"/>
      <c r="Q36" s="101">
        <f>R36/1.2</f>
        <v>34</v>
      </c>
      <c r="R36" s="101">
        <v>40.799999999999997</v>
      </c>
      <c r="S36" s="131" t="s">
        <v>150</v>
      </c>
      <c r="T36" s="109" t="s">
        <v>110</v>
      </c>
      <c r="U36" s="109" t="s">
        <v>159</v>
      </c>
      <c r="V36" s="126">
        <v>45681</v>
      </c>
      <c r="W36" s="126">
        <v>45691</v>
      </c>
      <c r="X36" s="109" t="s">
        <v>119</v>
      </c>
      <c r="Y36" s="109" t="s">
        <v>119</v>
      </c>
      <c r="Z36" s="109" t="s">
        <v>119</v>
      </c>
      <c r="AA36" s="109" t="s">
        <v>119</v>
      </c>
      <c r="AB36" s="109" t="str">
        <f>G36</f>
        <v>Поставка защитных моющих средст</v>
      </c>
      <c r="AC36" s="109" t="s">
        <v>120</v>
      </c>
      <c r="AD36" s="127">
        <v>877</v>
      </c>
      <c r="AE36" s="127" t="s">
        <v>151</v>
      </c>
      <c r="AF36" s="127" t="s">
        <v>234</v>
      </c>
      <c r="AG36" s="128">
        <v>63000000003</v>
      </c>
      <c r="AH36" s="127" t="s">
        <v>122</v>
      </c>
      <c r="AI36" s="126">
        <v>45711</v>
      </c>
      <c r="AJ36" s="126">
        <v>45711</v>
      </c>
      <c r="AK36" s="126">
        <v>45730</v>
      </c>
      <c r="AL36" s="129">
        <v>2025</v>
      </c>
      <c r="AM36" s="127" t="s">
        <v>119</v>
      </c>
      <c r="AN36" s="127" t="s">
        <v>119</v>
      </c>
      <c r="AO36" s="127" t="s">
        <v>119</v>
      </c>
      <c r="AP36" s="127" t="s">
        <v>119</v>
      </c>
      <c r="AQ36" s="127" t="s">
        <v>119</v>
      </c>
      <c r="AR36" s="127" t="s">
        <v>119</v>
      </c>
      <c r="AS36" s="127" t="s">
        <v>119</v>
      </c>
      <c r="AT36" s="127" t="s">
        <v>119</v>
      </c>
      <c r="AU36" s="127" t="s">
        <v>119</v>
      </c>
      <c r="AV36" s="127" t="s">
        <v>119</v>
      </c>
      <c r="AW36" s="127" t="s">
        <v>119</v>
      </c>
    </row>
    <row r="205" spans="7:279" s="13" customFormat="1" x14ac:dyDescent="0.25">
      <c r="G205" s="14"/>
      <c r="H205" s="15"/>
      <c r="I205" s="15"/>
      <c r="L205" s="29" t="s">
        <v>192</v>
      </c>
      <c r="Q205" s="16"/>
      <c r="R205" s="16"/>
      <c r="S205" s="17"/>
      <c r="AB205" s="14"/>
      <c r="AW205" s="18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  <c r="IW205" s="19"/>
      <c r="IX205" s="19"/>
      <c r="IY205" s="19"/>
      <c r="IZ205" s="19"/>
      <c r="JA205" s="19"/>
      <c r="JB205" s="19"/>
      <c r="JC205" s="19"/>
      <c r="JD205" s="19"/>
      <c r="JE205" s="19"/>
      <c r="JF205" s="19"/>
      <c r="JG205" s="19"/>
      <c r="JH205" s="19"/>
      <c r="JI205" s="19"/>
      <c r="JJ205" s="19"/>
      <c r="JK205" s="19"/>
      <c r="JL205" s="19"/>
      <c r="JM205" s="19"/>
      <c r="JN205" s="19"/>
      <c r="JO205" s="19"/>
      <c r="JP205" s="19"/>
      <c r="JQ205" s="19"/>
      <c r="JR205" s="19"/>
      <c r="JS205" s="19"/>
    </row>
  </sheetData>
  <autoFilter ref="A9:AW49"/>
  <mergeCells count="51">
    <mergeCell ref="AN6:AV6"/>
    <mergeCell ref="AA7:AA8"/>
    <mergeCell ref="G6:G8"/>
    <mergeCell ref="A6:A8"/>
    <mergeCell ref="B6:B8"/>
    <mergeCell ref="C6:D6"/>
    <mergeCell ref="E6:E8"/>
    <mergeCell ref="F6:F8"/>
    <mergeCell ref="S6:S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AB7:AB8"/>
    <mergeCell ref="AC7:AC8"/>
    <mergeCell ref="AD7:AE7"/>
    <mergeCell ref="AN7:AN8"/>
    <mergeCell ref="AG7:AH7"/>
    <mergeCell ref="AI7:AI8"/>
    <mergeCell ref="AJ7:AJ8"/>
    <mergeCell ref="AK7:AK8"/>
    <mergeCell ref="AF7:AF8"/>
    <mergeCell ref="AO7:AO8"/>
    <mergeCell ref="AP7:AP8"/>
    <mergeCell ref="AQ7:AQ8"/>
    <mergeCell ref="AR7:AR8"/>
    <mergeCell ref="AT7:AU7"/>
    <mergeCell ref="AS7:AS8"/>
    <mergeCell ref="AW6:AW8"/>
    <mergeCell ref="C7:C8"/>
    <mergeCell ref="D7:D8"/>
    <mergeCell ref="T7:T8"/>
    <mergeCell ref="U7:U8"/>
    <mergeCell ref="V7:V8"/>
    <mergeCell ref="W7:W8"/>
    <mergeCell ref="X7:X8"/>
    <mergeCell ref="Y7:Y8"/>
    <mergeCell ref="Z7:Z8"/>
    <mergeCell ref="T6:W6"/>
    <mergeCell ref="X6:AA6"/>
    <mergeCell ref="AB6:AK6"/>
    <mergeCell ref="AL6:AL8"/>
    <mergeCell ref="AM6:AM8"/>
    <mergeCell ref="AV7:AV8"/>
  </mergeCells>
  <pageMargins left="0.23622047244094491" right="0.23622047244094491" top="0.74803149606299213" bottom="0.74803149606299213" header="0.31496062992125984" footer="0.31496062992125984"/>
  <pageSetup paperSize="9" scale="45" fitToWidth="2" fitToHeight="0" pageOrder="overThenDown" orientation="landscape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C3:E14"/>
  <sheetViews>
    <sheetView workbookViewId="0">
      <selection activeCell="M19" sqref="M19"/>
    </sheetView>
  </sheetViews>
  <sheetFormatPr defaultRowHeight="15" x14ac:dyDescent="0.25"/>
  <cols>
    <col min="1" max="2" width="9.140625" style="1"/>
    <col min="3" max="3" width="27" style="1" customWidth="1"/>
    <col min="4" max="4" width="43.42578125" style="1" customWidth="1"/>
    <col min="5" max="5" width="35.7109375" style="1" customWidth="1"/>
    <col min="6" max="16384" width="9.140625" style="1"/>
  </cols>
  <sheetData>
    <row r="3" spans="3:5" x14ac:dyDescent="0.25">
      <c r="C3" s="4" t="s">
        <v>12</v>
      </c>
      <c r="D3" s="4" t="s">
        <v>13</v>
      </c>
      <c r="E3" s="4" t="s">
        <v>14</v>
      </c>
    </row>
    <row r="4" spans="3:5" x14ac:dyDescent="0.25">
      <c r="C4" s="3" t="s">
        <v>8</v>
      </c>
      <c r="D4" s="3" t="s">
        <v>15</v>
      </c>
      <c r="E4" s="5" t="s">
        <v>16</v>
      </c>
    </row>
    <row r="5" spans="3:5" ht="30" x14ac:dyDescent="0.25">
      <c r="C5" s="3" t="s">
        <v>17</v>
      </c>
      <c r="D5" s="6" t="s">
        <v>18</v>
      </c>
      <c r="E5" s="3" t="s">
        <v>19</v>
      </c>
    </row>
    <row r="6" spans="3:5" ht="75" x14ac:dyDescent="0.25">
      <c r="C6" s="7" t="s">
        <v>20</v>
      </c>
      <c r="D6" s="6" t="s">
        <v>21</v>
      </c>
      <c r="E6" s="7" t="s">
        <v>22</v>
      </c>
    </row>
    <row r="7" spans="3:5" ht="90" x14ac:dyDescent="0.25">
      <c r="C7" s="8" t="s">
        <v>23</v>
      </c>
      <c r="D7" s="6" t="s">
        <v>24</v>
      </c>
      <c r="E7" s="3" t="s">
        <v>25</v>
      </c>
    </row>
    <row r="8" spans="3:5" ht="60" x14ac:dyDescent="0.25">
      <c r="C8" s="3"/>
      <c r="D8" s="3" t="s">
        <v>26</v>
      </c>
      <c r="E8" s="3" t="s">
        <v>27</v>
      </c>
    </row>
    <row r="9" spans="3:5" ht="45" x14ac:dyDescent="0.25">
      <c r="C9" s="11"/>
      <c r="D9" s="3" t="s">
        <v>28</v>
      </c>
      <c r="E9" s="11" t="s">
        <v>32</v>
      </c>
    </row>
    <row r="10" spans="3:5" x14ac:dyDescent="0.25">
      <c r="C10" s="3"/>
      <c r="D10" s="2" t="s">
        <v>30</v>
      </c>
      <c r="E10" s="3" t="s">
        <v>29</v>
      </c>
    </row>
    <row r="11" spans="3:5" x14ac:dyDescent="0.25">
      <c r="C11" s="2"/>
      <c r="D11" s="10" t="s">
        <v>31</v>
      </c>
      <c r="E11" s="2"/>
    </row>
    <row r="12" spans="3:5" x14ac:dyDescent="0.25">
      <c r="C12" s="2"/>
      <c r="D12" s="10" t="s">
        <v>29</v>
      </c>
      <c r="E12" s="2"/>
    </row>
    <row r="13" spans="3:5" x14ac:dyDescent="0.25">
      <c r="C13" s="9"/>
      <c r="E13" s="9"/>
    </row>
    <row r="14" spans="3:5" x14ac:dyDescent="0.25">
      <c r="C14" s="9"/>
      <c r="D14" s="10"/>
      <c r="E14" s="9"/>
    </row>
  </sheetData>
  <sheetProtection password="CF7A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F854B8-D713-41D6-A51B-542BB3E0FC6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C975B2-EC92-42CE-B49B-B8F504808E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C587F3-C57E-4067-AB72-C7A487B948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Корректировка ПЗ №3 2025</vt:lpstr>
      <vt:lpstr>Внеплановые закупки</vt:lpstr>
      <vt:lpstr>Корректировка ПЗ №2 2025 </vt:lpstr>
      <vt:lpstr>Измененные закупки </vt:lpstr>
      <vt:lpstr>Отмененные закупки №2</vt:lpstr>
      <vt:lpstr>Корректировка ПЗ №1 2025</vt:lpstr>
      <vt:lpstr>Отмененные закупки №1</vt:lpstr>
      <vt:lpstr>Согласованный ПЗ от 28.12.2024</vt:lpstr>
      <vt:lpstr>приложение к Приложению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Черножиц Наталья Александровна</cp:lastModifiedBy>
  <cp:lastPrinted>2023-08-11T07:46:24Z</cp:lastPrinted>
  <dcterms:created xsi:type="dcterms:W3CDTF">2011-09-06T07:01:38Z</dcterms:created>
  <dcterms:modified xsi:type="dcterms:W3CDTF">2025-07-09T11:08:08Z</dcterms:modified>
</cp:coreProperties>
</file>