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АО Энергосервис Волги\7 ОЗ и МТО\ПЗ на 2025\Корректировка №3\"/>
    </mc:Choice>
  </mc:AlternateContent>
  <bookViews>
    <workbookView xWindow="0" yWindow="0" windowWidth="7860" windowHeight="13470" tabRatio="869" activeTab="1"/>
  </bookViews>
  <sheets>
    <sheet name="Корректировка ПЗ №3 2025" sheetId="60" r:id="rId1"/>
    <sheet name="Внеплановые закупки" sheetId="59" r:id="rId2"/>
    <sheet name="Корректировка ПЗ №2 2025 " sheetId="57" r:id="rId3"/>
    <sheet name="Измененные закупки " sheetId="61" r:id="rId4"/>
    <sheet name="Отмененные закупки №2" sheetId="58" r:id="rId5"/>
    <sheet name="Корректировка ПЗ №1 2025" sheetId="54" r:id="rId6"/>
    <sheet name="Отмененные закупки №1" sheetId="56" r:id="rId7"/>
    <sheet name="Согласованный ПЗ от 28.12.2024" sheetId="55" r:id="rId8"/>
    <sheet name="приложение к Приложению 9" sheetId="46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5">#REF!</definedName>
    <definedName name="\a" localSheetId="0">#REF!</definedName>
    <definedName name="\a" localSheetId="4">#REF!</definedName>
    <definedName name="\a" localSheetId="7">#REF!</definedName>
    <definedName name="\a">#REF!</definedName>
    <definedName name="\m" localSheetId="5">#REF!</definedName>
    <definedName name="\m" localSheetId="0">#REF!</definedName>
    <definedName name="\m" localSheetId="4">#REF!</definedName>
    <definedName name="\m" localSheetId="7">#REF!</definedName>
    <definedName name="\m">#REF!</definedName>
    <definedName name="\n" localSheetId="5">#REF!</definedName>
    <definedName name="\n" localSheetId="0">#REF!</definedName>
    <definedName name="\n" localSheetId="4">#REF!</definedName>
    <definedName name="\n" localSheetId="7">#REF!</definedName>
    <definedName name="\n">#REF!</definedName>
    <definedName name="\o" localSheetId="5">#REF!</definedName>
    <definedName name="\o" localSheetId="0">#REF!</definedName>
    <definedName name="\o" localSheetId="4">#REF!</definedName>
    <definedName name="\o" localSheetId="7">#REF!</definedName>
    <definedName name="\o">#REF!</definedName>
    <definedName name="\б" localSheetId="5">#REF!</definedName>
    <definedName name="\б" localSheetId="0">#REF!</definedName>
    <definedName name="\б" localSheetId="4">#REF!</definedName>
    <definedName name="\б" localSheetId="7">#REF!</definedName>
    <definedName name="\б">#REF!</definedName>
    <definedName name="_4.1._План_закупок" localSheetId="0">#REF!</definedName>
    <definedName name="_4.1._План_закупок">#REF!</definedName>
    <definedName name="_4.2._Отчет_об_исполнении_плана_закупок__ПЗ_Факт" localSheetId="0">#REF!</definedName>
    <definedName name="_4.2._Отчет_об_исполнении_плана_закупок__ПЗ_Факт">#REF!</definedName>
    <definedName name="_4.3._Исполнение_ПЗ_ПАО__Россети" localSheetId="0">#REF!</definedName>
    <definedName name="_4.3._Исполнение_ПЗ_ПАО__Россети" localSheetId="4">#REF!</definedName>
    <definedName name="_4.3._Исполнение_ПЗ_ПАО__Россети">#REF!</definedName>
    <definedName name="_4.4._Информация_по_исполнению_Плана_закупок_ПАО__ФСК_ЕЭС" localSheetId="0">#REF!</definedName>
    <definedName name="_4.4._Информация_по_исполнению_Плана_закупок_ПАО__ФСК_ЕЭС">#REF!</definedName>
    <definedName name="_4.5._План_закупок_ПАО__ФСК_ЕЭС__на_________год" localSheetId="0">#REF!</definedName>
    <definedName name="_4.5._План_закупок_ПАО__ФСК_ЕЭС__на_________год">#REF!</definedName>
    <definedName name="_4.6._Данные_по_экономическому_эффекту_закупочной_деятельности" localSheetId="0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 localSheetId="0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 localSheetId="0">#REF!</definedName>
    <definedName name="_4.8._Информация_о_дополнительных_соглашениях__заключение_которых_осуществлялось_после_одобрения__ЦЗО_ДЗО_ПАО__Россети" localSheetId="4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FY1">#N/A</definedName>
    <definedName name="_SP1" localSheetId="5">[1]FES!#REF!</definedName>
    <definedName name="_SP1" localSheetId="0">[1]FES!#REF!</definedName>
    <definedName name="_SP1" localSheetId="4">[1]FES!#REF!</definedName>
    <definedName name="_SP1" localSheetId="7">[1]FES!#REF!</definedName>
    <definedName name="_SP1">[1]FES!#REF!</definedName>
    <definedName name="_SP10" localSheetId="5">[1]FES!#REF!</definedName>
    <definedName name="_SP10" localSheetId="0">[1]FES!#REF!</definedName>
    <definedName name="_SP10" localSheetId="4">[1]FES!#REF!</definedName>
    <definedName name="_SP10" localSheetId="7">[1]FES!#REF!</definedName>
    <definedName name="_SP10">[1]FES!#REF!</definedName>
    <definedName name="_SP11" localSheetId="5">[1]FES!#REF!</definedName>
    <definedName name="_SP11" localSheetId="0">[1]FES!#REF!</definedName>
    <definedName name="_SP11" localSheetId="4">[1]FES!#REF!</definedName>
    <definedName name="_SP11" localSheetId="7">[1]FES!#REF!</definedName>
    <definedName name="_SP11">[1]FES!#REF!</definedName>
    <definedName name="_SP12" localSheetId="5">[1]FES!#REF!</definedName>
    <definedName name="_SP12" localSheetId="0">[1]FES!#REF!</definedName>
    <definedName name="_SP12" localSheetId="4">[1]FES!#REF!</definedName>
    <definedName name="_SP12" localSheetId="7">[1]FES!#REF!</definedName>
    <definedName name="_SP12">[1]FES!#REF!</definedName>
    <definedName name="_SP13" localSheetId="5">[1]FES!#REF!</definedName>
    <definedName name="_SP13" localSheetId="0">[1]FES!#REF!</definedName>
    <definedName name="_SP13" localSheetId="4">[1]FES!#REF!</definedName>
    <definedName name="_SP13" localSheetId="7">[1]FES!#REF!</definedName>
    <definedName name="_SP13">[1]FES!#REF!</definedName>
    <definedName name="_SP14" localSheetId="5">[1]FES!#REF!</definedName>
    <definedName name="_SP14" localSheetId="0">[1]FES!#REF!</definedName>
    <definedName name="_SP14" localSheetId="4">[1]FES!#REF!</definedName>
    <definedName name="_SP14" localSheetId="7">[1]FES!#REF!</definedName>
    <definedName name="_SP14">[1]FES!#REF!</definedName>
    <definedName name="_SP15" localSheetId="5">[1]FES!#REF!</definedName>
    <definedName name="_SP15" localSheetId="0">[1]FES!#REF!</definedName>
    <definedName name="_SP15" localSheetId="4">[1]FES!#REF!</definedName>
    <definedName name="_SP15" localSheetId="7">[1]FES!#REF!</definedName>
    <definedName name="_SP15">[1]FES!#REF!</definedName>
    <definedName name="_SP16" localSheetId="5">[1]FES!#REF!</definedName>
    <definedName name="_SP16" localSheetId="0">[1]FES!#REF!</definedName>
    <definedName name="_SP16" localSheetId="4">[1]FES!#REF!</definedName>
    <definedName name="_SP16" localSheetId="7">[1]FES!#REF!</definedName>
    <definedName name="_SP16">[1]FES!#REF!</definedName>
    <definedName name="_SP17" localSheetId="5">[1]FES!#REF!</definedName>
    <definedName name="_SP17" localSheetId="0">[1]FES!#REF!</definedName>
    <definedName name="_SP17" localSheetId="4">[1]FES!#REF!</definedName>
    <definedName name="_SP17" localSheetId="7">[1]FES!#REF!</definedName>
    <definedName name="_SP17">[1]FES!#REF!</definedName>
    <definedName name="_SP18" localSheetId="5">[1]FES!#REF!</definedName>
    <definedName name="_SP18" localSheetId="0">[1]FES!#REF!</definedName>
    <definedName name="_SP18" localSheetId="4">[1]FES!#REF!</definedName>
    <definedName name="_SP18" localSheetId="7">[1]FES!#REF!</definedName>
    <definedName name="_SP18">[1]FES!#REF!</definedName>
    <definedName name="_SP19" localSheetId="5">[1]FES!#REF!</definedName>
    <definedName name="_SP19" localSheetId="0">[1]FES!#REF!</definedName>
    <definedName name="_SP19" localSheetId="4">[1]FES!#REF!</definedName>
    <definedName name="_SP19" localSheetId="7">[1]FES!#REF!</definedName>
    <definedName name="_SP19">[1]FES!#REF!</definedName>
    <definedName name="_SP2" localSheetId="5">[1]FES!#REF!</definedName>
    <definedName name="_SP2" localSheetId="0">[1]FES!#REF!</definedName>
    <definedName name="_SP2" localSheetId="4">[1]FES!#REF!</definedName>
    <definedName name="_SP2" localSheetId="7">[1]FES!#REF!</definedName>
    <definedName name="_SP2">[1]FES!#REF!</definedName>
    <definedName name="_SP20" localSheetId="5">[1]FES!#REF!</definedName>
    <definedName name="_SP20" localSheetId="0">[1]FES!#REF!</definedName>
    <definedName name="_SP20" localSheetId="4">[1]FES!#REF!</definedName>
    <definedName name="_SP20" localSheetId="7">[1]FES!#REF!</definedName>
    <definedName name="_SP20">[1]FES!#REF!</definedName>
    <definedName name="_SP3" localSheetId="5">[1]FES!#REF!</definedName>
    <definedName name="_SP3" localSheetId="0">[1]FES!#REF!</definedName>
    <definedName name="_SP3" localSheetId="4">[1]FES!#REF!</definedName>
    <definedName name="_SP3" localSheetId="7">[1]FES!#REF!</definedName>
    <definedName name="_SP3">[1]FES!#REF!</definedName>
    <definedName name="_SP4" localSheetId="5">[1]FES!#REF!</definedName>
    <definedName name="_SP4" localSheetId="0">[1]FES!#REF!</definedName>
    <definedName name="_SP4" localSheetId="4">[1]FES!#REF!</definedName>
    <definedName name="_SP4" localSheetId="7">[1]FES!#REF!</definedName>
    <definedName name="_SP4">[1]FES!#REF!</definedName>
    <definedName name="_SP5" localSheetId="5">[1]FES!#REF!</definedName>
    <definedName name="_SP5" localSheetId="0">[1]FES!#REF!</definedName>
    <definedName name="_SP5" localSheetId="4">[1]FES!#REF!</definedName>
    <definedName name="_SP5" localSheetId="7">[1]FES!#REF!</definedName>
    <definedName name="_SP5">[1]FES!#REF!</definedName>
    <definedName name="_SP7" localSheetId="5">[1]FES!#REF!</definedName>
    <definedName name="_SP7" localSheetId="0">[1]FES!#REF!</definedName>
    <definedName name="_SP7" localSheetId="4">[1]FES!#REF!</definedName>
    <definedName name="_SP7" localSheetId="7">[1]FES!#REF!</definedName>
    <definedName name="_SP7">[1]FES!#REF!</definedName>
    <definedName name="_SP8" localSheetId="5">[1]FES!#REF!</definedName>
    <definedName name="_SP8" localSheetId="0">[1]FES!#REF!</definedName>
    <definedName name="_SP8" localSheetId="4">[1]FES!#REF!</definedName>
    <definedName name="_SP8" localSheetId="7">[1]FES!#REF!</definedName>
    <definedName name="_SP8">[1]FES!#REF!</definedName>
    <definedName name="_SP9" localSheetId="5">[1]FES!#REF!</definedName>
    <definedName name="_SP9" localSheetId="0">[1]FES!#REF!</definedName>
    <definedName name="_SP9" localSheetId="4">[1]FES!#REF!</definedName>
    <definedName name="_SP9" localSheetId="7">[1]FES!#REF!</definedName>
    <definedName name="_SP9">[1]FES!#REF!</definedName>
    <definedName name="_xlnm._FilterDatabase" localSheetId="5" hidden="1">'Корректировка ПЗ №1 2025'!$A$9:$AW$30</definedName>
    <definedName name="_xlnm._FilterDatabase" localSheetId="7" hidden="1">'Согласованный ПЗ от 28.12.2024'!$A$9:$AW$49</definedName>
    <definedName name="AN">#N/A</definedName>
    <definedName name="CompOt">#N/A</definedName>
    <definedName name="CompRas">#N/A</definedName>
    <definedName name="ew">#N/A</definedName>
    <definedName name="F" localSheetId="5">#REF!</definedName>
    <definedName name="F" localSheetId="0">#REF!</definedName>
    <definedName name="F" localSheetId="4">#REF!</definedName>
    <definedName name="F" localSheetId="7">#REF!</definedName>
    <definedName name="F">#REF!</definedName>
    <definedName name="fbgffnjfgg">#N/A</definedName>
    <definedName name="fg">#N/A</definedName>
    <definedName name="g" localSheetId="5">#REF!</definedName>
    <definedName name="g" localSheetId="0">#REF!</definedName>
    <definedName name="g" localSheetId="4">#REF!</definedName>
    <definedName name="g" localSheetId="7">#REF!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 localSheetId="5">#REF!</definedName>
    <definedName name="L" localSheetId="0">#REF!</definedName>
    <definedName name="L" localSheetId="4">#REF!</definedName>
    <definedName name="L" localSheetId="7">#REF!</definedName>
    <definedName name="L">#REF!</definedName>
    <definedName name="n" localSheetId="5">#REF!</definedName>
    <definedName name="n" localSheetId="0">#REF!</definedName>
    <definedName name="n" localSheetId="4">#REF!</definedName>
    <definedName name="n" localSheetId="7">#REF!</definedName>
    <definedName name="n">#REF!</definedName>
    <definedName name="rrtget6">#N/A</definedName>
    <definedName name="S1_" localSheetId="5">#REF!</definedName>
    <definedName name="S1_" localSheetId="0">#REF!</definedName>
    <definedName name="S1_" localSheetId="4">#REF!</definedName>
    <definedName name="S1_" localSheetId="7">#REF!</definedName>
    <definedName name="S1_">#REF!</definedName>
    <definedName name="S10_" localSheetId="5">#REF!</definedName>
    <definedName name="S10_" localSheetId="0">#REF!</definedName>
    <definedName name="S10_" localSheetId="4">#REF!</definedName>
    <definedName name="S10_" localSheetId="7">#REF!</definedName>
    <definedName name="S10_">#REF!</definedName>
    <definedName name="S11_" localSheetId="5">#REF!</definedName>
    <definedName name="S11_" localSheetId="0">#REF!</definedName>
    <definedName name="S11_" localSheetId="4">#REF!</definedName>
    <definedName name="S11_" localSheetId="7">#REF!</definedName>
    <definedName name="S11_">#REF!</definedName>
    <definedName name="S12_" localSheetId="5">#REF!</definedName>
    <definedName name="S12_" localSheetId="0">#REF!</definedName>
    <definedName name="S12_" localSheetId="4">#REF!</definedName>
    <definedName name="S12_" localSheetId="7">#REF!</definedName>
    <definedName name="S12_">#REF!</definedName>
    <definedName name="S13_" localSheetId="5">#REF!</definedName>
    <definedName name="S13_" localSheetId="0">#REF!</definedName>
    <definedName name="S13_" localSheetId="4">#REF!</definedName>
    <definedName name="S13_" localSheetId="7">#REF!</definedName>
    <definedName name="S13_">#REF!</definedName>
    <definedName name="S14_" localSheetId="5">#REF!</definedName>
    <definedName name="S14_" localSheetId="0">#REF!</definedName>
    <definedName name="S14_" localSheetId="4">#REF!</definedName>
    <definedName name="S14_" localSheetId="7">#REF!</definedName>
    <definedName name="S14_">#REF!</definedName>
    <definedName name="S15_" localSheetId="5">#REF!</definedName>
    <definedName name="S15_" localSheetId="0">#REF!</definedName>
    <definedName name="S15_" localSheetId="4">#REF!</definedName>
    <definedName name="S15_" localSheetId="7">#REF!</definedName>
    <definedName name="S15_">#REF!</definedName>
    <definedName name="S16_" localSheetId="5">#REF!</definedName>
    <definedName name="S16_" localSheetId="0">#REF!</definedName>
    <definedName name="S16_" localSheetId="4">#REF!</definedName>
    <definedName name="S16_" localSheetId="7">#REF!</definedName>
    <definedName name="S16_">#REF!</definedName>
    <definedName name="S17_" localSheetId="5">#REF!</definedName>
    <definedName name="S17_" localSheetId="0">#REF!</definedName>
    <definedName name="S17_" localSheetId="4">#REF!</definedName>
    <definedName name="S17_" localSheetId="7">#REF!</definedName>
    <definedName name="S17_">#REF!</definedName>
    <definedName name="S18_" localSheetId="5">#REF!</definedName>
    <definedName name="S18_" localSheetId="0">#REF!</definedName>
    <definedName name="S18_" localSheetId="4">#REF!</definedName>
    <definedName name="S18_" localSheetId="7">#REF!</definedName>
    <definedName name="S18_">#REF!</definedName>
    <definedName name="S19_" localSheetId="5">#REF!</definedName>
    <definedName name="S19_" localSheetId="0">#REF!</definedName>
    <definedName name="S19_" localSheetId="4">#REF!</definedName>
    <definedName name="S19_" localSheetId="7">#REF!</definedName>
    <definedName name="S19_">#REF!</definedName>
    <definedName name="S2_" localSheetId="5">#REF!</definedName>
    <definedName name="S2_" localSheetId="0">#REF!</definedName>
    <definedName name="S2_" localSheetId="4">#REF!</definedName>
    <definedName name="S2_" localSheetId="7">#REF!</definedName>
    <definedName name="S2_">#REF!</definedName>
    <definedName name="S20_" localSheetId="5">#REF!</definedName>
    <definedName name="S20_" localSheetId="0">#REF!</definedName>
    <definedName name="S20_" localSheetId="4">#REF!</definedName>
    <definedName name="S20_" localSheetId="7">#REF!</definedName>
    <definedName name="S20_">#REF!</definedName>
    <definedName name="S3_" localSheetId="5">#REF!</definedName>
    <definedName name="S3_" localSheetId="0">#REF!</definedName>
    <definedName name="S3_" localSheetId="4">#REF!</definedName>
    <definedName name="S3_" localSheetId="7">#REF!</definedName>
    <definedName name="S3_">#REF!</definedName>
    <definedName name="S4_" localSheetId="5">#REF!</definedName>
    <definedName name="S4_" localSheetId="0">#REF!</definedName>
    <definedName name="S4_" localSheetId="4">#REF!</definedName>
    <definedName name="S4_" localSheetId="7">#REF!</definedName>
    <definedName name="S4_">#REF!</definedName>
    <definedName name="S5_" localSheetId="5">#REF!</definedName>
    <definedName name="S5_" localSheetId="0">#REF!</definedName>
    <definedName name="S5_" localSheetId="4">#REF!</definedName>
    <definedName name="S5_" localSheetId="7">#REF!</definedName>
    <definedName name="S5_">#REF!</definedName>
    <definedName name="S6_" localSheetId="5">#REF!</definedName>
    <definedName name="S6_" localSheetId="0">#REF!</definedName>
    <definedName name="S6_" localSheetId="4">#REF!</definedName>
    <definedName name="S6_" localSheetId="7">#REF!</definedName>
    <definedName name="S6_">#REF!</definedName>
    <definedName name="S7_" localSheetId="5">#REF!</definedName>
    <definedName name="S7_" localSheetId="0">#REF!</definedName>
    <definedName name="S7_" localSheetId="4">#REF!</definedName>
    <definedName name="S7_" localSheetId="7">#REF!</definedName>
    <definedName name="S7_">#REF!</definedName>
    <definedName name="S8_" localSheetId="5">#REF!</definedName>
    <definedName name="S8_" localSheetId="0">#REF!</definedName>
    <definedName name="S8_" localSheetId="4">#REF!</definedName>
    <definedName name="S8_" localSheetId="7">#REF!</definedName>
    <definedName name="S8_">#REF!</definedName>
    <definedName name="S9_" localSheetId="5">#REF!</definedName>
    <definedName name="S9_" localSheetId="0">#REF!</definedName>
    <definedName name="S9_" localSheetId="4">#REF!</definedName>
    <definedName name="S9_" localSheetId="7">#REF!</definedName>
    <definedName name="S9_">#REF!</definedName>
    <definedName name="uka">#N/A</definedName>
    <definedName name="А77">[3]Рейтинг!$A$14</definedName>
    <definedName name="_xlnm.Database" localSheetId="5">#REF!</definedName>
    <definedName name="_xlnm.Database" localSheetId="0">#REF!</definedName>
    <definedName name="_xlnm.Database" localSheetId="4">#REF!</definedName>
    <definedName name="_xlnm.Database" localSheetId="7">#REF!</definedName>
    <definedName name="_xlnm.Database">#REF!</definedName>
    <definedName name="в23ё">#N/A</definedName>
    <definedName name="вв">#N/A</definedName>
    <definedName name="второй" localSheetId="5">#REF!</definedName>
    <definedName name="второй" localSheetId="0">#REF!</definedName>
    <definedName name="второй" localSheetId="4">#REF!</definedName>
    <definedName name="второй" localSheetId="7">#REF!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ЗД_ДСПиОЗ_1">"Object 1"</definedName>
    <definedName name="ЗД_ДСПиОЗ_2" localSheetId="0">#REF!</definedName>
    <definedName name="ЗД_ДСПиОЗ_2">#REF!</definedName>
    <definedName name="ЗД_ДСПиОЗ_3" localSheetId="0">#REF!</definedName>
    <definedName name="ЗД_ДСПиОЗ_3" localSheetId="4">#REF!</definedName>
    <definedName name="ЗД_ДСПиОЗ_3">#REF!</definedName>
    <definedName name="ЗД_ДСПиОЗ_4" localSheetId="0">#REF!</definedName>
    <definedName name="ЗД_ДСПиОЗ_4">#REF!</definedName>
    <definedName name="ЗД_ДСПиОЗ_5" localSheetId="0">#REF!</definedName>
    <definedName name="ЗД_ДСПиОЗ_5">#REF!</definedName>
    <definedName name="ЗД_ДСПиОЗ_6" localSheetId="0">#REF!</definedName>
    <definedName name="ЗД_ДСПиОЗ_6">#REF!</definedName>
    <definedName name="ЗД_ДСПиОЗ_7" localSheetId="0">#REF!</definedName>
    <definedName name="ЗД_ДСПиОЗ_7" localSheetId="4">#REF!</definedName>
    <definedName name="ЗД_ДСПиОЗ_7">#REF!</definedName>
    <definedName name="ИНСТРУКЦИЯ" localSheetId="0">#REF!</definedName>
    <definedName name="ИНСТРУКЦИЯ" localSheetId="4">#REF!</definedName>
    <definedName name="ИНСТРУКЦИЯ">#REF!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5">#REF!</definedName>
    <definedName name="коэф1" localSheetId="0">#REF!</definedName>
    <definedName name="коэф1" localSheetId="4">#REF!</definedName>
    <definedName name="коэф1" localSheetId="7">#REF!</definedName>
    <definedName name="коэф1">#REF!</definedName>
    <definedName name="коэф2" localSheetId="5">#REF!</definedName>
    <definedName name="коэф2" localSheetId="0">#REF!</definedName>
    <definedName name="коэф2" localSheetId="4">#REF!</definedName>
    <definedName name="коэф2" localSheetId="7">#REF!</definedName>
    <definedName name="коэф2">#REF!</definedName>
    <definedName name="коэф3" localSheetId="5">#REF!</definedName>
    <definedName name="коэф3" localSheetId="0">#REF!</definedName>
    <definedName name="коэф3" localSheetId="4">#REF!</definedName>
    <definedName name="коэф3" localSheetId="7">#REF!</definedName>
    <definedName name="коэф3">#REF!</definedName>
    <definedName name="коэф4" localSheetId="5">#REF!</definedName>
    <definedName name="коэф4" localSheetId="0">#REF!</definedName>
    <definedName name="коэф4" localSheetId="4">#REF!</definedName>
    <definedName name="коэф4" localSheetId="7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 localSheetId="5">#REF!</definedName>
    <definedName name="н" localSheetId="0">#REF!</definedName>
    <definedName name="н" localSheetId="4">#REF!</definedName>
    <definedName name="н" localSheetId="7">#REF!</definedName>
    <definedName name="н">#REF!</definedName>
    <definedName name="оро">#N/A</definedName>
    <definedName name="первый" localSheetId="5">#REF!</definedName>
    <definedName name="первый" localSheetId="0">#REF!</definedName>
    <definedName name="первый" localSheetId="4">#REF!</definedName>
    <definedName name="первый" localSheetId="7">#REF!</definedName>
    <definedName name="первый">#REF!</definedName>
    <definedName name="пл" localSheetId="5">[1]FES!#REF!</definedName>
    <definedName name="пл" localSheetId="0">[1]FES!#REF!</definedName>
    <definedName name="пл" localSheetId="4">[1]FES!#REF!</definedName>
    <definedName name="пл" localSheetId="7">[1]FES!#REF!</definedName>
    <definedName name="пл">[1]FES!#REF!</definedName>
    <definedName name="план" localSheetId="5">[1]FES!#REF!</definedName>
    <definedName name="план" localSheetId="0">[1]FES!#REF!</definedName>
    <definedName name="план" localSheetId="4">[1]FES!#REF!</definedName>
    <definedName name="план" localSheetId="7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 localSheetId="5">#REF!</definedName>
    <definedName name="третий" localSheetId="0">#REF!</definedName>
    <definedName name="третий" localSheetId="4">#REF!</definedName>
    <definedName name="третий" localSheetId="7">#REF!</definedName>
    <definedName name="третий">#REF!</definedName>
    <definedName name="у">#N/A</definedName>
    <definedName name="ц">#N/A</definedName>
    <definedName name="цу">#N/A</definedName>
    <definedName name="четвертый" localSheetId="5">#REF!</definedName>
    <definedName name="четвертый" localSheetId="0">#REF!</definedName>
    <definedName name="четвертый" localSheetId="4">#REF!</definedName>
    <definedName name="четвертый" localSheetId="7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62913"/>
</workbook>
</file>

<file path=xl/calcChain.xml><?xml version="1.0" encoding="utf-8"?>
<calcChain xmlns="http://schemas.openxmlformats.org/spreadsheetml/2006/main">
  <c r="AB24" i="59" l="1"/>
  <c r="Q24" i="59"/>
  <c r="AB23" i="59" l="1"/>
  <c r="Q23" i="59"/>
  <c r="Q22" i="59" l="1"/>
  <c r="AB22" i="59" l="1"/>
  <c r="AB21" i="59" l="1"/>
  <c r="Q21" i="59"/>
  <c r="AB20" i="59"/>
  <c r="Q20" i="59"/>
  <c r="Q6" i="59" l="1"/>
  <c r="Q7" i="59"/>
  <c r="Q8" i="59"/>
  <c r="Q9" i="59"/>
  <c r="Q10" i="59"/>
  <c r="Q11" i="59"/>
  <c r="Q12" i="59"/>
  <c r="Q13" i="59"/>
  <c r="Q14" i="59"/>
  <c r="Q15" i="59"/>
  <c r="Q16" i="59"/>
  <c r="Q17" i="59"/>
  <c r="Q18" i="59"/>
  <c r="Q19" i="59"/>
  <c r="AB19" i="59"/>
  <c r="AB18" i="59" l="1"/>
  <c r="AB17" i="59" l="1"/>
  <c r="AB16" i="59" l="1"/>
  <c r="AB15" i="59" l="1"/>
  <c r="AB14" i="59" l="1"/>
  <c r="AB13" i="59" l="1"/>
  <c r="AB12" i="59" l="1"/>
  <c r="AB11" i="59"/>
  <c r="AB10" i="59" l="1"/>
  <c r="AB9" i="59" l="1"/>
  <c r="O9" i="60" l="1"/>
  <c r="AD9" i="60"/>
  <c r="AB6" i="59" l="1"/>
  <c r="Q5" i="59"/>
  <c r="AB5" i="59"/>
  <c r="AD10" i="57" l="1"/>
  <c r="O10" i="57" l="1"/>
  <c r="AD9" i="57" l="1"/>
  <c r="AD9" i="58"/>
  <c r="O9" i="58"/>
  <c r="AB11" i="56"/>
  <c r="Q11" i="56"/>
  <c r="Q10" i="56"/>
  <c r="AB36" i="55"/>
  <c r="Q36" i="55"/>
  <c r="Q35" i="55"/>
  <c r="AB33" i="55"/>
  <c r="Q33" i="55"/>
  <c r="Q32" i="55"/>
  <c r="AB31" i="55"/>
  <c r="AB30" i="55"/>
  <c r="AB29" i="55"/>
  <c r="AB27" i="55"/>
  <c r="AB26" i="55"/>
  <c r="AB21" i="55"/>
  <c r="Q21" i="55"/>
  <c r="Q20" i="55"/>
  <c r="AB16" i="55"/>
  <c r="Q16" i="55"/>
  <c r="AB15" i="55"/>
  <c r="Q15" i="55"/>
  <c r="AB14" i="55"/>
  <c r="Q14" i="55"/>
  <c r="Q13" i="55"/>
  <c r="R30" i="54"/>
  <c r="AB29" i="54"/>
  <c r="AB28" i="54"/>
  <c r="Q28" i="54"/>
  <c r="AB27" i="54"/>
  <c r="Q27" i="54"/>
  <c r="Q26" i="54"/>
  <c r="Q25" i="54"/>
  <c r="Q24" i="54"/>
  <c r="Q23" i="54"/>
  <c r="Q22" i="54"/>
  <c r="AB21" i="54"/>
  <c r="Q21" i="54"/>
  <c r="Q20" i="54"/>
  <c r="AB19" i="54"/>
  <c r="AB17" i="54"/>
  <c r="Q17" i="54"/>
  <c r="Q16" i="54"/>
  <c r="AB14" i="54"/>
  <c r="Q14" i="54"/>
  <c r="AB13" i="54"/>
  <c r="Q13" i="54"/>
  <c r="AB12" i="54"/>
  <c r="Q12" i="54"/>
  <c r="Q11" i="54"/>
  <c r="Q30" i="54" s="1"/>
  <c r="Q14" i="56" l="1"/>
</calcChain>
</file>

<file path=xl/sharedStrings.xml><?xml version="1.0" encoding="utf-8"?>
<sst xmlns="http://schemas.openxmlformats.org/spreadsheetml/2006/main" count="2372" uniqueCount="290">
  <si>
    <t>Наименование лота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</si>
  <si>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</si>
  <si>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</si>
  <si>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</si>
  <si>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</si>
  <si>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</si>
  <si>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</si>
  <si>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</si>
  <si>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</si>
  <si>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</si>
  <si>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</si>
  <si>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</si>
  <si>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</si>
  <si>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</si>
  <si>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</si>
  <si>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</si>
  <si>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</si>
  <si>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</si>
  <si>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</si>
  <si>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</si>
  <si>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</si>
  <si>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</si>
  <si>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</si>
  <si>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</si>
  <si>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</si>
  <si>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</si>
  <si>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</si>
  <si>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</si>
  <si>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</si>
  <si>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</si>
  <si>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</si>
  <si>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</si>
  <si>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</si>
  <si>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</si>
  <si>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</si>
  <si>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</si>
  <si>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</si>
  <si>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</si>
  <si>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</si>
  <si>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</si>
  <si>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</si>
  <si>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</si>
  <si>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</si>
  <si>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</si>
  <si>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</si>
  <si>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</si>
  <si>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</si>
  <si>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</si>
  <si>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</si>
  <si>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</si>
  <si>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</si>
  <si>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</si>
  <si>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</si>
  <si>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</si>
  <si>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</si>
  <si>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</si>
  <si>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</si>
  <si>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</si>
  <si>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</si>
  <si>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</si>
  <si>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</si>
  <si>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</si>
  <si>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</si>
  <si>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</si>
  <si>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</si>
  <si>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</si>
  <si>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</si>
  <si>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</si>
  <si>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</si>
  <si>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</si>
  <si>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</si>
  <si>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</si>
  <si>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</si>
  <si>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ГГГГ</t>
  </si>
  <si>
    <t>ГГГГ+1</t>
  </si>
  <si>
    <t>ГГГГ+2</t>
  </si>
  <si>
    <t>ГГГГ+3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</si>
  <si>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</si>
  <si>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</si>
  <si>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Категория закупки, которая не учитывается при расчете ФКПЭ (доля договоров в эл. форме)</t>
  </si>
  <si>
    <t>Корректировка Плана закупки АО «Энергосервис Волги» на 2025 год</t>
  </si>
  <si>
    <t>Утверждена ЦЗК АО «Энергосервис Волги»  (протокол № 01 от 04.02.2025г.)</t>
  </si>
  <si>
    <t>Приказ Генерального директора АО «Энергосервис Волги» № 30 от 04.02.2025г</t>
  </si>
  <si>
    <t>Код по ОКВЭД2</t>
  </si>
  <si>
    <t>Код по ОКДП2</t>
  </si>
  <si>
    <t>Наличие условий о субьектах малого и среднего предпринимательства в конкурсной/закупочной документации*</t>
  </si>
  <si>
    <t>Категория закупки, которая не учитывается при расчёте совокупного годового стоимостного объёма договоров*</t>
  </si>
  <si>
    <t>Источник финансирования</t>
  </si>
  <si>
    <t>Планируемая (предельная) цена закупки с учетом снижения инвестиционных затрат на 30 % относительно уровня 2012 года, тыс. руб. (без учета НДС)</t>
  </si>
  <si>
    <t>Сведения о конкурентной процедуре</t>
  </si>
  <si>
    <t>Сведения о закупке у ЕИ</t>
  </si>
  <si>
    <t>Данные из ИПР текущий и следующий календарные годы</t>
  </si>
  <si>
    <t>Плановая дата официального объявления о начале процедур (чч.мм.гггг)</t>
  </si>
  <si>
    <t>Плановая дата подведения итогов по закупочной процедуре (чч.мм.гггг)</t>
  </si>
  <si>
    <t>Основание для проведения закупки у ЕИ (пнукт Положения)</t>
  </si>
  <si>
    <t>Плановая дата начала поставки товаров, выполнения работ, услуг (чч.мм.гггг)</t>
  </si>
  <si>
    <t>Плановая дата окончания поставки товаров, выполнения работ, услуг (чч.мм.гггг)</t>
  </si>
  <si>
    <t>ИПР год</t>
  </si>
  <si>
    <t>Код объекта в инвестиционной программе</t>
  </si>
  <si>
    <t>Наименование инвестиционного проекта</t>
  </si>
  <si>
    <t>Дата утвержденния проектно-сметной документации / Не утверждена / Не требуется</t>
  </si>
  <si>
    <t>Ввод объекта в эксплуатацию/ окончание работ по проекту (месяц, год)</t>
  </si>
  <si>
    <t>Сметная стоимость объекта в тек. ценах, тыс. руб. с НДС</t>
  </si>
  <si>
    <t>Физические параметры инвестиционного проекта</t>
  </si>
  <si>
    <t>Технологическое присоединение (Да/Нет)</t>
  </si>
  <si>
    <t>МВА</t>
  </si>
  <si>
    <t>км</t>
  </si>
  <si>
    <t>2. Техническое перевооружение и реконструкция (иные инвестиционные проекты)</t>
  </si>
  <si>
    <t>Суммалота, тыс. руб. (без учета НДС)</t>
  </si>
  <si>
    <t>Сумма лота, тыс. руб. (с учетом НДС)</t>
  </si>
  <si>
    <t>АО "Энергосервис Волги"</t>
  </si>
  <si>
    <t>работа</t>
  </si>
  <si>
    <t>Модернизация ПС 110 кВ Мебельная в части замены выключателей 10 кВ на вакуумные с устройствами РЗА (6 шт.). СМР.</t>
  </si>
  <si>
    <t>42.22.2</t>
  </si>
  <si>
    <t>42.22.21.110</t>
  </si>
  <si>
    <t>амортизация</t>
  </si>
  <si>
    <t>Нормативный метод</t>
  </si>
  <si>
    <t>ОK</t>
  </si>
  <si>
    <t>Электронная</t>
  </si>
  <si>
    <t>-</t>
  </si>
  <si>
    <t>В соответствии с условиями закупочной документации</t>
  </si>
  <si>
    <t>шт.</t>
  </si>
  <si>
    <t xml:space="preserve">Саратовская область 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</si>
  <si>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12.02.2025.</t>
  </si>
  <si>
    <t>Модернизация ПС 35 кВ Соколовогорская в части замены выключателей 6 кВ на вакуумные с устройствами РЗА (3 шт.). СМР.</t>
  </si>
  <si>
    <t>ОЗП</t>
  </si>
  <si>
    <t>Реконструкция ВЛ-6 кВ Ф-614 РП 6 кВ № 1 в части замены ж/б опор на новые, провода АС на СИП 3 (0,7 км) 1 очередь строительства. СМР.</t>
  </si>
  <si>
    <t>42.22.22.140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</si>
  <si>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28.03.2025.</t>
  </si>
  <si>
    <t>Реконструкция ВЛ-6 кВ Ф-615 РП 6 кВ № 1 в части замены ж/б опор на новые, провода АС на СИП 3 (0,45 км). СМР.</t>
  </si>
  <si>
    <t>4. Закупки в области информационных технологий</t>
  </si>
  <si>
    <t>МТР</t>
  </si>
  <si>
    <t>Поставка автоматизированных рабочих мест (АРМ)</t>
  </si>
  <si>
    <t>26.20.</t>
  </si>
  <si>
    <t>26.20.15.150</t>
  </si>
  <si>
    <t>Себестоимость</t>
  </si>
  <si>
    <t>Анализ рынка</t>
  </si>
  <si>
    <t>Поставка автоматизированных рабгочих мест (АРМ)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</si>
  <si>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15.01.2025 на 17.03.2025.</t>
  </si>
  <si>
    <t xml:space="preserve">Поставка МФУ </t>
  </si>
  <si>
    <t>26.20.18.110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</si>
  <si>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21.02.2025 на 12.02.2025. Увеличена сумма закупки с 484,00 тыс. руб. на 529,00 тыс. руб.</t>
  </si>
  <si>
    <t>7. Прочие закупки</t>
  </si>
  <si>
    <t>Поставка самоспасателя фильтрующего</t>
  </si>
  <si>
    <t>32.99.1</t>
  </si>
  <si>
    <t>32.99.11.199</t>
  </si>
  <si>
    <t>1.2.1.4 Оплата спецодежды и СИЗ
Изменены сроки проведения закупочных процедур в связи с продлением сроком согласования Плана закупки 2025 с 15.01.2025 на 26.02.2025.</t>
  </si>
  <si>
    <t>Поставка инструмента</t>
  </si>
  <si>
    <t>28.24</t>
  </si>
  <si>
    <t>25.73.30.290</t>
  </si>
  <si>
    <t>СЦ</t>
  </si>
  <si>
    <t>усл.ед.</t>
  </si>
  <si>
    <t>1.2.1.1 Оплата сырья, материалов, инструментов, оснастки и т.п.
Изменены сроки проведения закупочных процедур в связи с продлением сроком согласования Плана закупки 2025 с 24.01.2025 на 12.03.2025.</t>
  </si>
  <si>
    <t>Поставка электроинструмента</t>
  </si>
  <si>
    <t>28.24.11.000</t>
  </si>
  <si>
    <t>1.2.1.1 Оплата сырья, материалов, инструментов, оснастки и т.п.Изменены сроки проведения закупочных процедур в связи с продлением сроком согласования Плана закупки 2025 с 24.01.2025 на 12.03.2025.</t>
  </si>
  <si>
    <t>Поставка офисных товаров</t>
  </si>
  <si>
    <t>17.12</t>
  </si>
  <si>
    <t>17.12.14</t>
  </si>
  <si>
    <t>неэлектронная</t>
  </si>
  <si>
    <t>1.2.1.6.5 Оплата канцелярских расходов
Добавлена новая закупка для обеспечения текущей деятельности организации</t>
  </si>
  <si>
    <t>Поставка катриджей для принтеров</t>
  </si>
  <si>
    <t>26.20.2</t>
  </si>
  <si>
    <t>26.20.40.190</t>
  </si>
  <si>
    <t>1.2.1..2 Оплата расходных материалов для оргтехники
Добавлена новая закупка для обеспечения деятельности организации (печать внутренних документов, исходящей корреспонденции, договоров, сметных расчетов и пр.)</t>
  </si>
  <si>
    <t>Услуги</t>
  </si>
  <si>
    <t>Проведение технологического и ценового аудита проекта инвестиционной программы АО «Энергосервис Волги» на период 2025-2029 года и передача сетевой организации заключений по его результатам</t>
  </si>
  <si>
    <t>62.09</t>
  </si>
  <si>
    <t>62.09.20.190</t>
  </si>
  <si>
    <t>электронная</t>
  </si>
  <si>
    <t>1.2.9.17.11 Другие прочие выплаты сторонним организациям
Добавлена новая закупка для обеспечения деятельности организации</t>
  </si>
  <si>
    <t>Оказание услуг по поставке, адаптации   и сопровождению справочной правовой системы «Гарант»</t>
  </si>
  <si>
    <t>62.09.2</t>
  </si>
  <si>
    <t xml:space="preserve">1.2.9.2.3 Оплата прочих информационных услуг
Добавлена новая закупка для обеспечения деятельности юридической службы организации </t>
  </si>
  <si>
    <t>Поставка ГСМ</t>
  </si>
  <si>
    <t>19.20.21</t>
  </si>
  <si>
    <t>19.20.21.120</t>
  </si>
  <si>
    <t>нелектронная</t>
  </si>
  <si>
    <t>л.</t>
  </si>
  <si>
    <t>1.2.1.2.6 Оплата топлива для транспортных средств и прочего непроизводственного оборудования
Добавлена новая закупка для непрерывного функционирования автопарка АО «Энергосервис Волги»</t>
  </si>
  <si>
    <t>Поставка воды</t>
  </si>
  <si>
    <t>36.00.2</t>
  </si>
  <si>
    <t>36.00.11.000</t>
  </si>
  <si>
    <t>1.2.1.6.6 Оплата других прочих материальных расходов
Добавлена новая закупка дляобеспечения потребностей в питьевой воде АО «Энергосервис Волги»</t>
  </si>
  <si>
    <t>Поставка электрооборудования</t>
  </si>
  <si>
    <t>27.11.13</t>
  </si>
  <si>
    <t>27.11.42.000</t>
  </si>
  <si>
    <t>1.2.1.1 Оплата сырья, материалов, инструментов, оснастки и т.п.
Добавлена новая закупка для выполнения соответствующими сотрудниками должностных обязанностей (установка счетчиков).</t>
  </si>
  <si>
    <t xml:space="preserve"> Поставка конструкции Ролл-ап 200*200 см с логотипом</t>
  </si>
  <si>
    <t>25.11</t>
  </si>
  <si>
    <t>25.11.23.120</t>
  </si>
  <si>
    <t xml:space="preserve">1.2.1.6.6 Оплата других прочих материальных расходов
Добавлена новая закупка для проведения видео-конференц-связи ГД АО «Энергосервис Волги» </t>
  </si>
  <si>
    <t>13.02.203</t>
  </si>
  <si>
    <t>План закупки АО «Энергосервис Волги» на 2025 год</t>
  </si>
  <si>
    <t>Утвержден Советом директоров АО «Энергосервис Волги»  (протокол №      от __.12.2024 г.)</t>
  </si>
  <si>
    <t>Приказ Генерального директора АО «Энергосервис Волги» № 345 от 25.10.2024</t>
  </si>
  <si>
    <t>1. Новое строительство</t>
  </si>
  <si>
    <t>Реконструкция ВЛ-6 кВ Ф-614 РП 6 кВ № 1 в части замены ж/б опор на новые, провода АС на СИП 3 (0,7 км). СМР.</t>
  </si>
  <si>
    <t>3. Энергоремонтное производство, техническое обслуживание</t>
  </si>
  <si>
    <t>Поставка МФУ</t>
  </si>
  <si>
    <t>ОН</t>
  </si>
  <si>
    <t>1</t>
  </si>
  <si>
    <t xml:space="preserve"> Аренда помещения </t>
  </si>
  <si>
    <t>68.20.2</t>
  </si>
  <si>
    <t>68.20.12.900</t>
  </si>
  <si>
    <t>Договор с ЕП</t>
  </si>
  <si>
    <t>ЕП</t>
  </si>
  <si>
    <t>п. 5.7.3.12</t>
  </si>
  <si>
    <t>ООО «Дуэт-2004»</t>
  </si>
  <si>
    <t>63401000000</t>
  </si>
  <si>
    <t>Саратовская область, г. Саратов</t>
  </si>
  <si>
    <t>2025-2026</t>
  </si>
  <si>
    <t>Страхование гражданской ответственности членов СРО за приченение вреда вследствие недостатков работ, которые оказывают влияние на безопасность объектов капитального строительства</t>
  </si>
  <si>
    <t>65.12.9</t>
  </si>
  <si>
    <t>65.12.90.000</t>
  </si>
  <si>
    <t>Добровольное медицинское страхование</t>
  </si>
  <si>
    <t>65.12.1</t>
  </si>
  <si>
    <t>65.12.12.000</t>
  </si>
  <si>
    <t>Страхование ОСАГО</t>
  </si>
  <si>
    <t>65.12</t>
  </si>
  <si>
    <t>65.12.21.000</t>
  </si>
  <si>
    <t>Страхование строительно-монтажных рисков</t>
  </si>
  <si>
    <t>65.12.5</t>
  </si>
  <si>
    <t>2026-2028</t>
  </si>
  <si>
    <t>Добровольное страхование от несчастных случаев и болезней</t>
  </si>
  <si>
    <t xml:space="preserve">65.12.11.000 </t>
  </si>
  <si>
    <t>Оказание услуг по уборке служебных помещений и прилегающей территории для нужд АО «Энергосервис Волги»</t>
  </si>
  <si>
    <t>81.2</t>
  </si>
  <si>
    <t>81.21.10.000</t>
  </si>
  <si>
    <t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t>
  </si>
  <si>
    <t>80.20</t>
  </si>
  <si>
    <t>80.10.12.200</t>
  </si>
  <si>
    <t xml:space="preserve">Затратный метод </t>
  </si>
  <si>
    <t>25.73.30</t>
  </si>
  <si>
    <t xml:space="preserve"> -</t>
  </si>
  <si>
    <t xml:space="preserve">МТР
</t>
  </si>
  <si>
    <t>Поставка СИЗ</t>
  </si>
  <si>
    <t>Поставка спецодежды</t>
  </si>
  <si>
    <t>14.12.</t>
  </si>
  <si>
    <t>14.12.30.190</t>
  </si>
  <si>
    <t xml:space="preserve">            -</t>
  </si>
  <si>
    <t>Поставка защитных моющих средст</t>
  </si>
  <si>
    <t>46.44.2</t>
  </si>
  <si>
    <t>20.41.32.110</t>
  </si>
  <si>
    <t>Утверждена ЦЗК АО «Энергосервис Волги»  (протокол № ___ от __.03.2025г.)</t>
  </si>
  <si>
    <t>Приказ Генерального директора АО «Энергосервис Волги» № ____ от ___.03.2025г</t>
  </si>
  <si>
    <t>Отмененные закупки АО «Энергосервис Волги» на 2025 год</t>
  </si>
  <si>
    <t>Отменена закупочная процедура в связи с планируемой консолидацией активов АО «Энергосервис Волги» и ПАО «Россети Волга».</t>
  </si>
  <si>
    <t>Проведение технологического и ценового аудита отчетов о реализации инвестиционной программы АО «Энергосервис Волги» 2025 года</t>
  </si>
  <si>
    <t>Поставка воды питьевой «Байкальская глубинная негазированная 0,45л»</t>
  </si>
  <si>
    <t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t>
  </si>
  <si>
    <t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t>
  </si>
  <si>
    <t>ОК</t>
  </si>
  <si>
    <t>Поставка приборов учета и их комплектующих для нужд АО «Энергосервис Волги»</t>
  </si>
  <si>
    <t>26.51.63.130</t>
  </si>
  <si>
    <t>26.51.5</t>
  </si>
  <si>
    <t>Утверждаю</t>
  </si>
  <si>
    <t>Начальник капитального строительства и закупок</t>
  </si>
  <si>
    <t>_____________________С.А. Митрофанов</t>
  </si>
  <si>
    <t>Разработка проектной и рабочей документации по объекту АО «Энергосервис Волги»: «Реконструкция (переустройство) участка ВЛ-6 кВ ф. 612 от РП-1 (соглашение о компенсации №2598-000025 - Богачева Ю.С.)»</t>
  </si>
  <si>
    <t>Выполнение работ «под ключ» по объекту: «Строительство ВЛ-0,4 кВ, с заменой силового трансформатора в КТП-6/0,4 кВ от РП-6 кВ №1 ф.610, по адресу: г. Саратов, Волжский район, ул. Малая Сеченская, к.н. 64:48:010140:2134 (дог. ТП № 22/ТП/2024 – Кручинина Ю.А.)»</t>
  </si>
  <si>
    <t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t>
  </si>
  <si>
    <t>71.12</t>
  </si>
  <si>
    <t>КПО</t>
  </si>
  <si>
    <t>2025-2027</t>
  </si>
  <si>
    <t>71.12.19.100</t>
  </si>
  <si>
    <t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t>
  </si>
  <si>
    <t xml:space="preserve"> 43.21 </t>
  </si>
  <si>
    <t>43.29.19.190</t>
  </si>
  <si>
    <t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t>
  </si>
  <si>
    <t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t>
  </si>
  <si>
    <t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</si>
  <si>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t>
  </si>
  <si>
    <t>Ульяновская область</t>
  </si>
  <si>
    <t>43.21.10.210</t>
  </si>
  <si>
    <t>43.21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</si>
  <si>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t>
  </si>
  <si>
    <t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t>
  </si>
  <si>
    <t>Самарская область</t>
  </si>
  <si>
    <t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t>
  </si>
  <si>
    <t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t>
  </si>
  <si>
    <t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t>
  </si>
  <si>
    <t>Выполнение работ «под ключ» по объекту: «Строительство ВЛ–0,4 кВ в г. Саратов, Волжский район, ул. Малая Сеченская (дог. ТП № 48/ТП/2025 – Давыдова Г.А.)»</t>
  </si>
  <si>
    <t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t>
  </si>
  <si>
    <t>Поставка фискального накопителя</t>
  </si>
  <si>
    <t>Маркетинговое исследование</t>
  </si>
  <si>
    <t>26.20.12.110</t>
  </si>
  <si>
    <t>26.20.4</t>
  </si>
  <si>
    <t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t>
  </si>
  <si>
    <t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</si>
</sst>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0.00000"/>
    <numFmt numFmtId="175" formatCode="dd/mm/yy;@"/>
  </numFmts>
  <fonts count="5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/>
    <xf numFmtId="0" fontId="37" fillId="0" borderId="0"/>
    <xf numFmtId="0" fontId="38" fillId="29" borderId="0"/>
    <xf numFmtId="0" fontId="29" fillId="0" borderId="0"/>
  </cellStyleXfs>
  <cellXfs count="315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9" fillId="27" borderId="0" xfId="0" applyFont="1" applyFill="1" applyAlignment="1">
      <alignment horizontal="left" vertical="center"/>
    </xf>
    <xf numFmtId="0" fontId="40" fillId="27" borderId="0" xfId="0" applyFont="1" applyFill="1" applyAlignment="1">
      <alignment horizontal="center" vertical="center"/>
    </xf>
    <xf numFmtId="0" fontId="40" fillId="27" borderId="0" xfId="0" applyFont="1" applyFill="1" applyAlignment="1">
      <alignment horizontal="center" vertical="center" wrapText="1"/>
    </xf>
    <xf numFmtId="49" fontId="40" fillId="27" borderId="0" xfId="0" applyNumberFormat="1" applyFont="1" applyFill="1" applyAlignment="1">
      <alignment horizontal="center" vertical="center" wrapText="1"/>
    </xf>
    <xf numFmtId="174" fontId="40" fillId="27" borderId="0" xfId="0" applyNumberFormat="1" applyFont="1" applyFill="1" applyAlignment="1">
      <alignment horizontal="center" vertical="center"/>
    </xf>
    <xf numFmtId="49" fontId="40" fillId="27" borderId="0" xfId="0" applyNumberFormat="1" applyFont="1" applyFill="1" applyAlignment="1">
      <alignment horizontal="center" vertical="center"/>
    </xf>
    <xf numFmtId="2" fontId="40" fillId="27" borderId="0" xfId="0" applyNumberFormat="1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49" fontId="40" fillId="27" borderId="0" xfId="0" applyNumberFormat="1" applyFont="1" applyFill="1" applyBorder="1" applyAlignment="1">
      <alignment horizontal="center" vertical="center"/>
    </xf>
    <xf numFmtId="0" fontId="42" fillId="27" borderId="0" xfId="0" applyFont="1" applyFill="1" applyAlignment="1">
      <alignment horizontal="left" vertical="center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2" xfId="153" applyFont="1" applyFill="1" applyBorder="1" applyAlignment="1" applyProtection="1">
      <alignment horizontal="center" vertical="center" wrapText="1"/>
      <protection locked="0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39" fillId="27" borderId="1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53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 shrinkToFit="1"/>
    </xf>
    <xf numFmtId="0" fontId="41" fillId="0" borderId="12" xfId="0" applyFont="1" applyFill="1" applyBorder="1" applyAlignment="1">
      <alignment horizontal="center" vertical="center"/>
    </xf>
    <xf numFmtId="175" fontId="36" fillId="0" borderId="12" xfId="0" applyNumberFormat="1" applyFont="1" applyFill="1" applyBorder="1" applyAlignment="1">
      <alignment horizontal="center" vertical="center"/>
    </xf>
    <xf numFmtId="0" fontId="46" fillId="31" borderId="12" xfId="0" applyFont="1" applyFill="1" applyBorder="1" applyAlignment="1">
      <alignment horizontal="center" vertical="center" wrapText="1"/>
    </xf>
    <xf numFmtId="0" fontId="46" fillId="31" borderId="12" xfId="0" applyFont="1" applyFill="1" applyBorder="1" applyAlignment="1">
      <alignment horizontal="center" vertical="center" shrinkToFit="1"/>
    </xf>
    <xf numFmtId="175" fontId="36" fillId="31" borderId="12" xfId="0" applyNumberFormat="1" applyFont="1" applyFill="1" applyBorder="1" applyAlignment="1">
      <alignment horizontal="center" vertical="center"/>
    </xf>
    <xf numFmtId="0" fontId="36" fillId="31" borderId="1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 shrinkToFit="1"/>
    </xf>
    <xf numFmtId="174" fontId="40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7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6" fillId="30" borderId="12" xfId="0" applyFont="1" applyFill="1" applyBorder="1" applyAlignment="1">
      <alignment horizontal="center" vertical="center" wrapText="1"/>
    </xf>
    <xf numFmtId="2" fontId="0" fillId="0" borderId="0" xfId="0" applyNumberFormat="1"/>
    <xf numFmtId="0" fontId="39" fillId="0" borderId="13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74" fontId="40" fillId="0" borderId="12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/>
    </xf>
    <xf numFmtId="2" fontId="39" fillId="0" borderId="9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175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174" fontId="39" fillId="0" borderId="0" xfId="0" applyNumberFormat="1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2" fontId="40" fillId="0" borderId="12" xfId="0" applyNumberFormat="1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1" fillId="0" borderId="0" xfId="0" applyFont="1"/>
    <xf numFmtId="0" fontId="41" fillId="0" borderId="12" xfId="0" applyFont="1" applyBorder="1"/>
    <xf numFmtId="0" fontId="49" fillId="27" borderId="0" xfId="0" applyFont="1" applyFill="1" applyAlignment="1">
      <alignment horizontal="center" vertical="center"/>
    </xf>
    <xf numFmtId="1" fontId="5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50" fillId="0" borderId="12" xfId="0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left" vertical="center" wrapText="1"/>
    </xf>
    <xf numFmtId="0" fontId="49" fillId="0" borderId="0" xfId="0" applyFont="1"/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3" xfId="0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 wrapText="1" shrinkToFit="1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39" fillId="27" borderId="12" xfId="0" applyFont="1" applyFill="1" applyBorder="1" applyAlignment="1">
      <alignment horizontal="left" vertical="center"/>
    </xf>
    <xf numFmtId="1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49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174" fontId="47" fillId="27" borderId="0" xfId="147" applyNumberFormat="1" applyFont="1" applyFill="1" applyBorder="1" applyAlignment="1" applyProtection="1">
      <alignment horizontal="left" vertical="center" wrapText="1"/>
      <protection locked="0"/>
    </xf>
    <xf numFmtId="2" fontId="46" fillId="27" borderId="25" xfId="147" applyNumberFormat="1" applyFont="1" applyFill="1" applyBorder="1" applyAlignment="1" applyProtection="1">
      <alignment horizontal="left" vertical="center" wrapText="1"/>
      <protection locked="0"/>
    </xf>
    <xf numFmtId="0" fontId="0" fillId="27" borderId="0" xfId="0" applyFont="1" applyFill="1" applyAlignment="1">
      <alignment horizontal="left" vertical="center"/>
    </xf>
    <xf numFmtId="0" fontId="40" fillId="27" borderId="12" xfId="0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49" fontId="40" fillId="27" borderId="12" xfId="0" applyNumberFormat="1" applyFont="1" applyFill="1" applyBorder="1" applyAlignment="1">
      <alignment horizontal="center" vertical="center" wrapText="1"/>
    </xf>
    <xf numFmtId="174" fontId="40" fillId="27" borderId="12" xfId="0" applyNumberFormat="1" applyFont="1" applyFill="1" applyBorder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wrapText="1"/>
    </xf>
    <xf numFmtId="49" fontId="39" fillId="27" borderId="0" xfId="0" applyNumberFormat="1" applyFont="1" applyFill="1" applyBorder="1" applyAlignment="1">
      <alignment horizontal="left" vertical="center" wrapText="1"/>
    </xf>
    <xf numFmtId="174" fontId="39" fillId="27" borderId="0" xfId="0" applyNumberFormat="1" applyFont="1" applyFill="1" applyBorder="1" applyAlignment="1">
      <alignment horizontal="left" vertical="center"/>
    </xf>
    <xf numFmtId="49" fontId="39" fillId="27" borderId="0" xfId="0" applyNumberFormat="1" applyFont="1" applyFill="1" applyBorder="1" applyAlignment="1">
      <alignment horizontal="left" vertical="center"/>
    </xf>
    <xf numFmtId="2" fontId="39" fillId="27" borderId="22" xfId="0" applyNumberFormat="1" applyFont="1" applyFill="1" applyBorder="1" applyAlignment="1">
      <alignment horizontal="left" vertical="center" wrapText="1"/>
    </xf>
    <xf numFmtId="0" fontId="41" fillId="27" borderId="0" xfId="0" applyFont="1" applyFill="1" applyAlignment="1">
      <alignment horizontal="left" vertical="center"/>
    </xf>
    <xf numFmtId="0" fontId="41" fillId="27" borderId="12" xfId="0" applyFont="1" applyFill="1" applyBorder="1" applyAlignment="1">
      <alignment horizontal="center" vertical="center" wrapText="1"/>
    </xf>
    <xf numFmtId="49" fontId="40" fillId="27" borderId="12" xfId="0" applyNumberFormat="1" applyFont="1" applyFill="1" applyBorder="1" applyAlignment="1">
      <alignment horizontal="center" vertical="center" wrapText="1" shrinkToFit="1"/>
    </xf>
    <xf numFmtId="0" fontId="41" fillId="27" borderId="12" xfId="0" applyFont="1" applyFill="1" applyBorder="1" applyAlignment="1">
      <alignment horizontal="center" vertical="center"/>
    </xf>
    <xf numFmtId="175" fontId="36" fillId="27" borderId="12" xfId="0" applyNumberFormat="1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6" fillId="27" borderId="12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/>
    </xf>
    <xf numFmtId="0" fontId="40" fillId="27" borderId="13" xfId="0" applyFont="1" applyFill="1" applyBorder="1" applyAlignment="1">
      <alignment horizontal="center" vertical="center" wrapText="1"/>
    </xf>
    <xf numFmtId="0" fontId="40" fillId="27" borderId="12" xfId="0" applyNumberFormat="1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left" vertical="center"/>
    </xf>
    <xf numFmtId="0" fontId="40" fillId="27" borderId="17" xfId="0" applyFont="1" applyFill="1" applyBorder="1" applyAlignment="1">
      <alignment horizontal="left" vertical="center" wrapText="1"/>
    </xf>
    <xf numFmtId="49" fontId="40" fillId="27" borderId="17" xfId="0" applyNumberFormat="1" applyFont="1" applyFill="1" applyBorder="1" applyAlignment="1">
      <alignment horizontal="left" vertical="center"/>
    </xf>
    <xf numFmtId="174" fontId="39" fillId="27" borderId="12" xfId="0" applyNumberFormat="1" applyFont="1" applyFill="1" applyBorder="1" applyAlignment="1">
      <alignment horizontal="left" vertical="center"/>
    </xf>
    <xf numFmtId="14" fontId="40" fillId="27" borderId="12" xfId="0" applyNumberFormat="1" applyFont="1" applyFill="1" applyBorder="1" applyAlignment="1">
      <alignment horizontal="left" vertical="center" wrapText="1"/>
    </xf>
    <xf numFmtId="2" fontId="40" fillId="27" borderId="16" xfId="0" applyNumberFormat="1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12" xfId="0" applyFont="1" applyFill="1" applyBorder="1" applyAlignment="1">
      <alignment horizontal="left" vertical="center" wrapText="1"/>
    </xf>
    <xf numFmtId="0" fontId="40" fillId="27" borderId="12" xfId="0" applyFont="1" applyFill="1" applyBorder="1" applyAlignment="1">
      <alignment horizontal="left" vertical="center"/>
    </xf>
    <xf numFmtId="49" fontId="40" fillId="27" borderId="12" xfId="0" applyNumberFormat="1" applyFont="1" applyFill="1" applyBorder="1" applyAlignment="1">
      <alignment horizontal="left" vertical="center"/>
    </xf>
    <xf numFmtId="0" fontId="40" fillId="27" borderId="12" xfId="0" applyNumberFormat="1" applyFont="1" applyFill="1" applyBorder="1" applyAlignment="1">
      <alignment horizontal="left" vertical="center" wrapText="1"/>
    </xf>
    <xf numFmtId="14" fontId="40" fillId="27" borderId="12" xfId="0" applyNumberFormat="1" applyFont="1" applyFill="1" applyBorder="1" applyAlignment="1">
      <alignment horizontal="left" vertical="center"/>
    </xf>
    <xf numFmtId="1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2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0" fontId="43" fillId="27" borderId="0" xfId="0" applyFont="1" applyFill="1" applyAlignment="1">
      <alignment horizontal="left" vertical="center"/>
    </xf>
    <xf numFmtId="0" fontId="39" fillId="27" borderId="23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 wrapText="1"/>
    </xf>
    <xf numFmtId="49" fontId="40" fillId="27" borderId="0" xfId="0" applyNumberFormat="1" applyFont="1" applyFill="1" applyBorder="1" applyAlignment="1">
      <alignment horizontal="left" vertical="center"/>
    </xf>
    <xf numFmtId="14" fontId="40" fillId="27" borderId="0" xfId="0" applyNumberFormat="1" applyFont="1" applyFill="1" applyBorder="1" applyAlignment="1">
      <alignment horizontal="left" vertical="center"/>
    </xf>
    <xf numFmtId="2" fontId="40" fillId="27" borderId="12" xfId="0" applyNumberFormat="1" applyFont="1" applyFill="1" applyBorder="1" applyAlignment="1">
      <alignment horizontal="left" vertical="center" wrapText="1"/>
    </xf>
    <xf numFmtId="2" fontId="40" fillId="27" borderId="12" xfId="0" applyNumberFormat="1" applyFont="1" applyFill="1" applyBorder="1" applyAlignment="1">
      <alignment horizontal="center" vertical="center" shrinkToFit="1"/>
    </xf>
    <xf numFmtId="0" fontId="43" fillId="27" borderId="0" xfId="0" applyFont="1" applyFill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5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27" borderId="0" xfId="0" applyFont="1" applyFill="1"/>
    <xf numFmtId="2" fontId="50" fillId="27" borderId="12" xfId="0" applyNumberFormat="1" applyFont="1" applyFill="1" applyBorder="1" applyAlignment="1">
      <alignment horizontal="left" vertical="center" wrapText="1"/>
    </xf>
    <xf numFmtId="49" fontId="40" fillId="27" borderId="12" xfId="0" applyNumberFormat="1" applyFont="1" applyFill="1" applyBorder="1" applyAlignment="1">
      <alignment horizontal="center" vertical="center"/>
    </xf>
    <xf numFmtId="0" fontId="41" fillId="27" borderId="12" xfId="0" applyFont="1" applyFill="1" applyBorder="1"/>
    <xf numFmtId="175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 shrinkToFit="1"/>
    </xf>
    <xf numFmtId="0" fontId="50" fillId="27" borderId="12" xfId="0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/>
    </xf>
    <xf numFmtId="4" fontId="52" fillId="27" borderId="12" xfId="0" applyNumberFormat="1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49" fillId="27" borderId="0" xfId="0" applyFont="1" applyFill="1"/>
    <xf numFmtId="0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5" fontId="46" fillId="27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/>
    <xf numFmtId="0" fontId="41" fillId="0" borderId="12" xfId="0" applyFont="1" applyFill="1" applyBorder="1"/>
    <xf numFmtId="0" fontId="49" fillId="0" borderId="0" xfId="0" applyFont="1" applyFill="1"/>
    <xf numFmtId="0" fontId="41" fillId="0" borderId="0" xfId="0" applyFont="1" applyFill="1" applyBorder="1"/>
    <xf numFmtId="0" fontId="50" fillId="0" borderId="0" xfId="0" applyFont="1" applyFill="1" applyBorder="1" applyAlignment="1">
      <alignment horizontal="center" vertical="center" wrapText="1"/>
    </xf>
    <xf numFmtId="2" fontId="41" fillId="0" borderId="0" xfId="0" applyNumberFormat="1" applyFont="1" applyFill="1"/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5" fontId="40" fillId="30" borderId="1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0" fillId="32" borderId="12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center" vertical="center" wrapText="1"/>
    </xf>
    <xf numFmtId="0" fontId="53" fillId="32" borderId="16" xfId="0" applyFont="1" applyFill="1" applyBorder="1" applyAlignment="1">
      <alignment horizontal="center" vertical="center" wrapText="1"/>
    </xf>
    <xf numFmtId="0" fontId="40" fillId="32" borderId="16" xfId="0" applyFont="1" applyFill="1" applyBorder="1" applyAlignment="1">
      <alignment horizontal="center" vertical="center"/>
    </xf>
    <xf numFmtId="49" fontId="40" fillId="32" borderId="16" xfId="0" applyNumberFormat="1" applyFont="1" applyFill="1" applyBorder="1" applyAlignment="1">
      <alignment horizontal="center" vertical="center" wrapText="1" shrinkToFit="1"/>
    </xf>
    <xf numFmtId="0" fontId="53" fillId="32" borderId="16" xfId="0" applyFont="1" applyFill="1" applyBorder="1" applyAlignment="1">
      <alignment horizontal="center" vertical="center"/>
    </xf>
    <xf numFmtId="2" fontId="40" fillId="32" borderId="16" xfId="0" applyNumberFormat="1" applyFont="1" applyFill="1" applyBorder="1" applyAlignment="1">
      <alignment horizontal="center" vertical="center" wrapText="1" shrinkToFit="1"/>
    </xf>
    <xf numFmtId="0" fontId="40" fillId="32" borderId="25" xfId="0" applyFont="1" applyFill="1" applyBorder="1" applyAlignment="1">
      <alignment horizontal="center" vertical="center" wrapText="1"/>
    </xf>
    <xf numFmtId="175" fontId="46" fillId="32" borderId="16" xfId="0" applyNumberFormat="1" applyFont="1" applyFill="1" applyBorder="1" applyAlignment="1">
      <alignment horizontal="center" vertical="center"/>
    </xf>
    <xf numFmtId="0" fontId="46" fillId="32" borderId="16" xfId="0" applyFont="1" applyFill="1" applyBorder="1" applyAlignment="1">
      <alignment horizontal="center" vertical="center" wrapText="1"/>
    </xf>
    <xf numFmtId="0" fontId="46" fillId="32" borderId="16" xfId="0" applyFont="1" applyFill="1" applyBorder="1" applyAlignment="1">
      <alignment horizontal="center" vertical="center" shrinkToFit="1"/>
    </xf>
    <xf numFmtId="0" fontId="43" fillId="32" borderId="0" xfId="0" applyFont="1" applyFill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53" fillId="32" borderId="25" xfId="0" applyFont="1" applyFill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center"/>
    </xf>
    <xf numFmtId="49" fontId="40" fillId="32" borderId="25" xfId="0" applyNumberFormat="1" applyFont="1" applyFill="1" applyBorder="1" applyAlignment="1">
      <alignment horizontal="center" vertical="center" wrapText="1" shrinkToFit="1"/>
    </xf>
    <xf numFmtId="0" fontId="53" fillId="32" borderId="25" xfId="0" applyFont="1" applyFill="1" applyBorder="1" applyAlignment="1">
      <alignment horizontal="center" vertical="center"/>
    </xf>
    <xf numFmtId="2" fontId="40" fillId="32" borderId="25" xfId="0" applyNumberFormat="1" applyFont="1" applyFill="1" applyBorder="1" applyAlignment="1">
      <alignment horizontal="center" vertical="center" wrapText="1" shrinkToFit="1"/>
    </xf>
    <xf numFmtId="175" fontId="46" fillId="32" borderId="25" xfId="0" applyNumberFormat="1" applyFont="1" applyFill="1" applyBorder="1" applyAlignment="1">
      <alignment horizontal="center" vertical="center"/>
    </xf>
    <xf numFmtId="0" fontId="46" fillId="32" borderId="25" xfId="0" applyFont="1" applyFill="1" applyBorder="1" applyAlignment="1">
      <alignment horizontal="center" vertical="center" wrapText="1"/>
    </xf>
    <xf numFmtId="0" fontId="46" fillId="32" borderId="25" xfId="0" applyFont="1" applyFill="1" applyBorder="1" applyAlignment="1">
      <alignment horizontal="center" vertical="center" shrinkToFit="1"/>
    </xf>
    <xf numFmtId="0" fontId="40" fillId="32" borderId="12" xfId="0" applyFont="1" applyFill="1" applyBorder="1" applyAlignment="1">
      <alignment horizontal="center" vertical="center" wrapText="1"/>
    </xf>
    <xf numFmtId="0" fontId="53" fillId="32" borderId="12" xfId="0" applyFont="1" applyFill="1" applyBorder="1" applyAlignment="1">
      <alignment horizontal="center" vertical="center" wrapText="1"/>
    </xf>
    <xf numFmtId="49" fontId="40" fillId="32" borderId="12" xfId="0" applyNumberFormat="1" applyFont="1" applyFill="1" applyBorder="1" applyAlignment="1">
      <alignment horizontal="center" vertical="center" wrapText="1" shrinkToFit="1"/>
    </xf>
    <xf numFmtId="0" fontId="53" fillId="32" borderId="12" xfId="0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14" fontId="0" fillId="0" borderId="12" xfId="0" applyNumberFormat="1" applyBorder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" fontId="40" fillId="0" borderId="12" xfId="0" applyNumberFormat="1" applyFont="1" applyFill="1" applyBorder="1" applyAlignment="1">
      <alignment horizontal="center" vertical="center" shrinkToFit="1"/>
    </xf>
    <xf numFmtId="175" fontId="40" fillId="32" borderId="16" xfId="0" applyNumberFormat="1" applyFont="1" applyFill="1" applyBorder="1" applyAlignment="1">
      <alignment horizontal="center" vertical="center"/>
    </xf>
    <xf numFmtId="175" fontId="40" fillId="32" borderId="25" xfId="0" applyNumberFormat="1" applyFont="1" applyFill="1" applyBorder="1" applyAlignment="1">
      <alignment horizontal="center" vertical="center"/>
    </xf>
    <xf numFmtId="14" fontId="41" fillId="0" borderId="12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172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149" applyNumberFormat="1" applyFont="1" applyFill="1" applyBorder="1" applyAlignment="1" applyProtection="1">
      <alignment horizontal="center" vertical="center" wrapText="1"/>
      <protection locked="0"/>
    </xf>
    <xf numFmtId="173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5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49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0" applyNumberFormat="1" applyFont="1" applyFill="1" applyBorder="1" applyAlignment="1" applyProtection="1">
      <alignment horizontal="center" vertical="center" wrapText="1"/>
      <protection locked="0"/>
    </xf>
    <xf numFmtId="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149" applyNumberFormat="1" applyFont="1" applyFill="1" applyBorder="1" applyAlignment="1" applyProtection="1">
      <alignment horizontal="center" vertical="center" wrapText="1"/>
      <protection locked="0"/>
    </xf>
    <xf numFmtId="0" fontId="40" fillId="27" borderId="14" xfId="0" applyFont="1" applyFill="1" applyBorder="1" applyAlignment="1" applyProtection="1">
      <alignment horizontal="center" vertical="center" wrapText="1"/>
      <protection locked="0"/>
    </xf>
    <xf numFmtId="0" fontId="40" fillId="27" borderId="16" xfId="0" applyFont="1" applyFill="1" applyBorder="1" applyAlignment="1" applyProtection="1">
      <alignment horizontal="center" vertical="center" wrapText="1"/>
      <protection locked="0"/>
    </xf>
    <xf numFmtId="171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9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4" xfId="147" applyNumberFormat="1" applyFont="1" applyFill="1" applyBorder="1" applyAlignment="1" applyProtection="1">
      <alignment horizontal="center" vertical="center" wrapText="1"/>
      <protection locked="0"/>
    </xf>
  </cellXfs>
  <cellStyles count="154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 8" xfId="152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2 5" xfId="153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 10" xfId="118"/>
    <cellStyle name="Финансовый 10 2" xfId="119"/>
    <cellStyle name="Финансовый 11" xfId="120"/>
    <cellStyle name="Финансовый 11 2" xfId="121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7" xfId="12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0"/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kpd2.com/klassifikator/kod-okpd2-19-20-21-120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kpd2.com/klassifikator/kod-okpd2-19-20-21-120.html" TargetMode="External"/><Relationship Id="rId2" Type="http://schemas.openxmlformats.org/officeDocument/2006/relationships/hyperlink" Target="https://okpd2.com/klassifikator/kod-okpd2-19-20-21-120.html" TargetMode="External"/><Relationship Id="rId1" Type="http://schemas.openxmlformats.org/officeDocument/2006/relationships/hyperlink" Target="https://okpd2.com/klassifikator/kod-okpd2-19-20-21-12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okpd2.com/klassifikator/kod-okpd2-19-20-21-12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opLeftCell="R1" workbookViewId="0">
      <selection activeCell="H9" sqref="H9"/>
    </sheetView>
  </sheetViews>
  <sheetFormatPr defaultRowHeight="12.75" x14ac:dyDescent="0.2"/>
  <cols>
    <col min="1" max="2" width="9.140625" style="175"/>
    <col min="3" max="3" width="23.7109375" style="175" customWidth="1"/>
    <col min="4" max="4" width="23" style="175" customWidth="1"/>
    <col min="5" max="5" width="11.7109375" style="175" customWidth="1"/>
    <col min="6" max="6" width="9.140625" style="175"/>
    <col min="7" max="7" width="35.7109375" style="175" customWidth="1"/>
    <col min="8" max="8" width="9.140625" style="175"/>
    <col min="9" max="9" width="14.28515625" style="175" customWidth="1"/>
    <col min="10" max="10" width="9.140625" style="175"/>
    <col min="11" max="11" width="18.85546875" style="175" customWidth="1"/>
    <col min="12" max="12" width="14.85546875" style="175" customWidth="1"/>
    <col min="13" max="13" width="16.85546875" style="175" customWidth="1"/>
    <col min="14" max="14" width="21.7109375" style="175" customWidth="1"/>
    <col min="15" max="15" width="12.5703125" style="175" customWidth="1"/>
    <col min="16" max="16" width="15.28515625" style="175" customWidth="1"/>
    <col min="17" max="21" width="9.140625" style="175"/>
    <col min="22" max="22" width="25.28515625" style="175" customWidth="1"/>
    <col min="23" max="23" width="18.42578125" style="175" customWidth="1"/>
    <col min="24" max="24" width="11.42578125" style="175" customWidth="1"/>
    <col min="25" max="25" width="12" style="175" customWidth="1"/>
    <col min="26" max="26" width="17.85546875" style="175" customWidth="1"/>
    <col min="27" max="29" width="9.140625" style="175"/>
    <col min="30" max="30" width="61" style="175" customWidth="1"/>
    <col min="31" max="31" width="25" style="175" customWidth="1"/>
    <col min="32" max="34" width="9.140625" style="175"/>
    <col min="35" max="35" width="17.42578125" style="175" customWidth="1"/>
    <col min="36" max="36" width="23.42578125" style="175" customWidth="1"/>
    <col min="37" max="49" width="9.140625" style="175"/>
    <col min="50" max="50" width="13" style="175" customWidth="1"/>
    <col min="51" max="51" width="9.140625" style="175"/>
    <col min="52" max="52" width="38.85546875" style="177" customWidth="1"/>
    <col min="53" max="16384" width="9.140625" style="175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3" t="s">
        <v>256</v>
      </c>
    </row>
    <row r="2" spans="1:54" s="36" customFormat="1" ht="18.75" customHeight="1" x14ac:dyDescent="0.25">
      <c r="A2" s="30" t="s">
        <v>244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3" t="s">
        <v>257</v>
      </c>
    </row>
    <row r="3" spans="1:54" s="36" customFormat="1" ht="37.5" customHeight="1" x14ac:dyDescent="0.25">
      <c r="A3" s="60" t="s">
        <v>245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3" t="s">
        <v>258</v>
      </c>
    </row>
    <row r="4" spans="1:54" s="87" customFormat="1" ht="66" customHeight="1" x14ac:dyDescent="0.25">
      <c r="A4" s="217" t="s">
        <v>2</v>
      </c>
      <c r="B4" s="217" t="s">
        <v>3</v>
      </c>
      <c r="C4" s="220" t="s">
        <v>41</v>
      </c>
      <c r="D4" s="221"/>
      <c r="E4" s="217" t="s">
        <v>6</v>
      </c>
      <c r="F4" s="217" t="s">
        <v>4</v>
      </c>
      <c r="G4" s="217" t="s">
        <v>0</v>
      </c>
      <c r="H4" s="217" t="s">
        <v>54</v>
      </c>
      <c r="I4" s="217" t="s">
        <v>55</v>
      </c>
      <c r="J4" s="217" t="s">
        <v>56</v>
      </c>
      <c r="K4" s="217" t="s">
        <v>34</v>
      </c>
      <c r="L4" s="217" t="s">
        <v>35</v>
      </c>
      <c r="M4" s="217" t="s">
        <v>87</v>
      </c>
      <c r="N4" s="217" t="s">
        <v>9</v>
      </c>
      <c r="O4" s="222" t="s">
        <v>42</v>
      </c>
      <c r="P4" s="222" t="s">
        <v>43</v>
      </c>
      <c r="Q4" s="225" t="s">
        <v>57</v>
      </c>
      <c r="R4" s="226"/>
      <c r="S4" s="226"/>
      <c r="T4" s="227"/>
      <c r="U4" s="217" t="s">
        <v>10</v>
      </c>
      <c r="V4" s="217" t="s">
        <v>1</v>
      </c>
      <c r="W4" s="217" t="s">
        <v>47</v>
      </c>
      <c r="X4" s="234" t="s">
        <v>58</v>
      </c>
      <c r="Y4" s="234" t="s">
        <v>59</v>
      </c>
      <c r="Z4" s="220" t="s">
        <v>60</v>
      </c>
      <c r="AA4" s="235"/>
      <c r="AB4" s="235"/>
      <c r="AC4" s="221"/>
      <c r="AD4" s="220" t="s">
        <v>44</v>
      </c>
      <c r="AE4" s="235"/>
      <c r="AF4" s="235"/>
      <c r="AG4" s="235"/>
      <c r="AH4" s="235"/>
      <c r="AI4" s="235"/>
      <c r="AJ4" s="235"/>
      <c r="AK4" s="235"/>
      <c r="AL4" s="235"/>
      <c r="AM4" s="221"/>
      <c r="AN4" s="217" t="s">
        <v>45</v>
      </c>
      <c r="AO4" s="217" t="s">
        <v>11</v>
      </c>
      <c r="AP4" s="236" t="s">
        <v>61</v>
      </c>
      <c r="AQ4" s="237"/>
      <c r="AR4" s="237"/>
      <c r="AS4" s="237"/>
      <c r="AT4" s="237"/>
      <c r="AU4" s="237"/>
      <c r="AV4" s="237"/>
      <c r="AW4" s="238"/>
      <c r="AX4" s="217" t="s">
        <v>77</v>
      </c>
      <c r="AY4" s="217" t="s">
        <v>78</v>
      </c>
      <c r="AZ4" s="231" t="s">
        <v>5</v>
      </c>
    </row>
    <row r="5" spans="1:54" s="87" customFormat="1" ht="51" customHeight="1" x14ac:dyDescent="0.25">
      <c r="A5" s="218"/>
      <c r="B5" s="218"/>
      <c r="C5" s="217" t="s">
        <v>7</v>
      </c>
      <c r="D5" s="217" t="s">
        <v>46</v>
      </c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23"/>
      <c r="P5" s="223"/>
      <c r="Q5" s="228"/>
      <c r="R5" s="229"/>
      <c r="S5" s="229"/>
      <c r="T5" s="230"/>
      <c r="U5" s="218"/>
      <c r="V5" s="218"/>
      <c r="W5" s="218"/>
      <c r="X5" s="234"/>
      <c r="Y5" s="234"/>
      <c r="Z5" s="217" t="s">
        <v>62</v>
      </c>
      <c r="AA5" s="217" t="s">
        <v>48</v>
      </c>
      <c r="AB5" s="217" t="s">
        <v>49</v>
      </c>
      <c r="AC5" s="217" t="s">
        <v>50</v>
      </c>
      <c r="AD5" s="217" t="s">
        <v>33</v>
      </c>
      <c r="AE5" s="217" t="s">
        <v>36</v>
      </c>
      <c r="AF5" s="220" t="s">
        <v>51</v>
      </c>
      <c r="AG5" s="221"/>
      <c r="AH5" s="217" t="s">
        <v>37</v>
      </c>
      <c r="AI5" s="220" t="s">
        <v>52</v>
      </c>
      <c r="AJ5" s="221"/>
      <c r="AK5" s="222" t="s">
        <v>40</v>
      </c>
      <c r="AL5" s="217" t="s">
        <v>63</v>
      </c>
      <c r="AM5" s="241" t="s">
        <v>64</v>
      </c>
      <c r="AN5" s="218"/>
      <c r="AO5" s="218"/>
      <c r="AP5" s="231" t="s">
        <v>65</v>
      </c>
      <c r="AQ5" s="231" t="s">
        <v>66</v>
      </c>
      <c r="AR5" s="231" t="s">
        <v>67</v>
      </c>
      <c r="AS5" s="231" t="s">
        <v>68</v>
      </c>
      <c r="AT5" s="231" t="s">
        <v>69</v>
      </c>
      <c r="AU5" s="239" t="s">
        <v>70</v>
      </c>
      <c r="AV5" s="239" t="s">
        <v>71</v>
      </c>
      <c r="AW5" s="231" t="s">
        <v>72</v>
      </c>
      <c r="AX5" s="218"/>
      <c r="AY5" s="218"/>
      <c r="AZ5" s="232"/>
    </row>
    <row r="6" spans="1:54" s="87" customFormat="1" ht="51" customHeight="1" x14ac:dyDescent="0.2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24"/>
      <c r="P6" s="224"/>
      <c r="Q6" s="88" t="s">
        <v>73</v>
      </c>
      <c r="R6" s="88" t="s">
        <v>74</v>
      </c>
      <c r="S6" s="88" t="s">
        <v>75</v>
      </c>
      <c r="T6" s="88" t="s">
        <v>76</v>
      </c>
      <c r="U6" s="219"/>
      <c r="V6" s="219"/>
      <c r="W6" s="219"/>
      <c r="X6" s="234"/>
      <c r="Y6" s="234"/>
      <c r="Z6" s="219"/>
      <c r="AA6" s="219"/>
      <c r="AB6" s="219"/>
      <c r="AC6" s="219"/>
      <c r="AD6" s="219"/>
      <c r="AE6" s="219"/>
      <c r="AF6" s="174" t="s">
        <v>53</v>
      </c>
      <c r="AG6" s="174" t="s">
        <v>39</v>
      </c>
      <c r="AH6" s="219"/>
      <c r="AI6" s="174" t="s">
        <v>38</v>
      </c>
      <c r="AJ6" s="174" t="s">
        <v>39</v>
      </c>
      <c r="AK6" s="224"/>
      <c r="AL6" s="219"/>
      <c r="AM6" s="242"/>
      <c r="AN6" s="219"/>
      <c r="AO6" s="219"/>
      <c r="AP6" s="233"/>
      <c r="AQ6" s="233"/>
      <c r="AR6" s="233"/>
      <c r="AS6" s="233"/>
      <c r="AT6" s="233"/>
      <c r="AU6" s="240"/>
      <c r="AV6" s="240"/>
      <c r="AW6" s="233"/>
      <c r="AX6" s="219"/>
      <c r="AY6" s="219"/>
      <c r="AZ6" s="233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6"/>
      <c r="T9" s="176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6"/>
      <c r="AS9" s="176"/>
      <c r="AT9" s="176"/>
      <c r="AU9" s="176"/>
      <c r="AV9" s="176"/>
      <c r="AW9" s="176"/>
      <c r="AX9" s="176"/>
      <c r="AY9" s="176"/>
      <c r="AZ9" s="95" t="s">
        <v>170</v>
      </c>
      <c r="BA9" s="178"/>
      <c r="BB9" s="179"/>
    </row>
    <row r="10" spans="1:54" x14ac:dyDescent="0.2">
      <c r="P10" s="180"/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4"/>
  <sheetViews>
    <sheetView tabSelected="1" topLeftCell="A19" workbookViewId="0">
      <selection activeCell="AK24" sqref="AK24"/>
    </sheetView>
  </sheetViews>
  <sheetFormatPr defaultRowHeight="15" x14ac:dyDescent="0.25"/>
  <cols>
    <col min="3" max="3" width="33.85546875" customWidth="1"/>
    <col min="4" max="4" width="24.7109375" customWidth="1"/>
    <col min="7" max="7" width="32.140625" customWidth="1"/>
    <col min="9" max="9" width="15.28515625" customWidth="1"/>
    <col min="11" max="11" width="19.42578125" customWidth="1"/>
    <col min="13" max="13" width="14.140625" customWidth="1"/>
    <col min="14" max="14" width="16.5703125" customWidth="1"/>
    <col min="17" max="17" width="18.5703125" customWidth="1"/>
    <col min="18" max="18" width="16.42578125" customWidth="1"/>
    <col min="20" max="20" width="15.5703125" customWidth="1"/>
    <col min="22" max="23" width="10.140625" bestFit="1" customWidth="1"/>
    <col min="28" max="28" width="33.140625" customWidth="1"/>
    <col min="29" max="29" width="15.7109375" customWidth="1"/>
    <col min="33" max="33" width="14.42578125" customWidth="1"/>
    <col min="34" max="34" width="12" customWidth="1"/>
    <col min="35" max="36" width="10.140625" bestFit="1" customWidth="1"/>
    <col min="37" max="37" width="10.7109375" customWidth="1"/>
    <col min="38" max="38" width="11.28515625" customWidth="1"/>
  </cols>
  <sheetData>
    <row r="1" spans="1:52" s="19" customFormat="1" ht="25.5" customHeight="1" x14ac:dyDescent="0.25">
      <c r="A1" s="243" t="s">
        <v>2</v>
      </c>
      <c r="B1" s="252" t="s">
        <v>3</v>
      </c>
      <c r="C1" s="254" t="s">
        <v>41</v>
      </c>
      <c r="D1" s="255"/>
      <c r="E1" s="244" t="s">
        <v>6</v>
      </c>
      <c r="F1" s="244" t="s">
        <v>4</v>
      </c>
      <c r="G1" s="243" t="s">
        <v>0</v>
      </c>
      <c r="H1" s="244" t="s">
        <v>83</v>
      </c>
      <c r="I1" s="244" t="s">
        <v>84</v>
      </c>
      <c r="J1" s="244" t="s">
        <v>85</v>
      </c>
      <c r="K1" s="244" t="s">
        <v>86</v>
      </c>
      <c r="L1" s="244" t="s">
        <v>35</v>
      </c>
      <c r="M1" s="243" t="s">
        <v>87</v>
      </c>
      <c r="N1" s="243" t="s">
        <v>9</v>
      </c>
      <c r="O1" s="244" t="s">
        <v>88</v>
      </c>
      <c r="P1" s="244" t="s">
        <v>88</v>
      </c>
      <c r="Q1" s="249" t="s">
        <v>42</v>
      </c>
      <c r="R1" s="264" t="s">
        <v>43</v>
      </c>
      <c r="S1" s="243" t="s">
        <v>10</v>
      </c>
      <c r="T1" s="254" t="s">
        <v>89</v>
      </c>
      <c r="U1" s="255"/>
      <c r="V1" s="255"/>
      <c r="W1" s="267"/>
      <c r="X1" s="254" t="s">
        <v>90</v>
      </c>
      <c r="Y1" s="255"/>
      <c r="Z1" s="255"/>
      <c r="AA1" s="267"/>
      <c r="AB1" s="243" t="s">
        <v>44</v>
      </c>
      <c r="AC1" s="243"/>
      <c r="AD1" s="243"/>
      <c r="AE1" s="243"/>
      <c r="AF1" s="243"/>
      <c r="AG1" s="243"/>
      <c r="AH1" s="243"/>
      <c r="AI1" s="243"/>
      <c r="AJ1" s="243"/>
      <c r="AK1" s="243"/>
      <c r="AL1" s="243" t="s">
        <v>45</v>
      </c>
      <c r="AM1" s="243" t="s">
        <v>11</v>
      </c>
      <c r="AN1" s="256" t="s">
        <v>91</v>
      </c>
      <c r="AO1" s="257"/>
      <c r="AP1" s="257"/>
      <c r="AQ1" s="257"/>
      <c r="AR1" s="257"/>
      <c r="AS1" s="257"/>
      <c r="AT1" s="257"/>
      <c r="AU1" s="257"/>
      <c r="AV1" s="258"/>
      <c r="AW1" s="259" t="s">
        <v>5</v>
      </c>
    </row>
    <row r="2" spans="1:52" s="19" customFormat="1" ht="36.75" customHeight="1" x14ac:dyDescent="0.25">
      <c r="A2" s="243"/>
      <c r="B2" s="253"/>
      <c r="C2" s="243" t="s">
        <v>7</v>
      </c>
      <c r="D2" s="243" t="s">
        <v>46</v>
      </c>
      <c r="E2" s="248"/>
      <c r="F2" s="248"/>
      <c r="G2" s="243"/>
      <c r="H2" s="248"/>
      <c r="I2" s="248"/>
      <c r="J2" s="248"/>
      <c r="K2" s="248"/>
      <c r="L2" s="248"/>
      <c r="M2" s="243"/>
      <c r="N2" s="243"/>
      <c r="O2" s="248"/>
      <c r="P2" s="248"/>
      <c r="Q2" s="250"/>
      <c r="R2" s="265"/>
      <c r="S2" s="243"/>
      <c r="T2" s="243" t="s">
        <v>1</v>
      </c>
      <c r="U2" s="243" t="s">
        <v>47</v>
      </c>
      <c r="V2" s="262" t="s">
        <v>92</v>
      </c>
      <c r="W2" s="262" t="s">
        <v>93</v>
      </c>
      <c r="X2" s="243" t="s">
        <v>94</v>
      </c>
      <c r="Y2" s="243" t="s">
        <v>48</v>
      </c>
      <c r="Z2" s="244" t="s">
        <v>49</v>
      </c>
      <c r="AA2" s="246" t="s">
        <v>50</v>
      </c>
      <c r="AB2" s="243" t="s">
        <v>33</v>
      </c>
      <c r="AC2" s="243" t="s">
        <v>36</v>
      </c>
      <c r="AD2" s="243" t="s">
        <v>51</v>
      </c>
      <c r="AE2" s="243"/>
      <c r="AF2" s="243" t="s">
        <v>37</v>
      </c>
      <c r="AG2" s="243" t="s">
        <v>52</v>
      </c>
      <c r="AH2" s="243"/>
      <c r="AI2" s="268" t="s">
        <v>40</v>
      </c>
      <c r="AJ2" s="243" t="s">
        <v>95</v>
      </c>
      <c r="AK2" s="276" t="s">
        <v>96</v>
      </c>
      <c r="AL2" s="243"/>
      <c r="AM2" s="243"/>
      <c r="AN2" s="274" t="s">
        <v>97</v>
      </c>
      <c r="AO2" s="274" t="s">
        <v>98</v>
      </c>
      <c r="AP2" s="274" t="s">
        <v>99</v>
      </c>
      <c r="AQ2" s="278" t="s">
        <v>100</v>
      </c>
      <c r="AR2" s="278" t="s">
        <v>101</v>
      </c>
      <c r="AS2" s="270" t="s">
        <v>102</v>
      </c>
      <c r="AT2" s="272" t="s">
        <v>103</v>
      </c>
      <c r="AU2" s="273"/>
      <c r="AV2" s="274" t="s">
        <v>104</v>
      </c>
      <c r="AW2" s="260"/>
    </row>
    <row r="3" spans="1:52" s="19" customFormat="1" ht="101.25" customHeight="1" x14ac:dyDescent="0.25">
      <c r="A3" s="243"/>
      <c r="B3" s="253"/>
      <c r="C3" s="244"/>
      <c r="D3" s="244"/>
      <c r="E3" s="245"/>
      <c r="F3" s="245"/>
      <c r="G3" s="244"/>
      <c r="H3" s="245"/>
      <c r="I3" s="245"/>
      <c r="J3" s="245"/>
      <c r="K3" s="245"/>
      <c r="L3" s="245"/>
      <c r="M3" s="244"/>
      <c r="N3" s="244"/>
      <c r="O3" s="245"/>
      <c r="P3" s="245"/>
      <c r="Q3" s="251"/>
      <c r="R3" s="266"/>
      <c r="S3" s="244"/>
      <c r="T3" s="244"/>
      <c r="U3" s="244"/>
      <c r="V3" s="263"/>
      <c r="W3" s="263"/>
      <c r="X3" s="244"/>
      <c r="Y3" s="244"/>
      <c r="Z3" s="245"/>
      <c r="AA3" s="247"/>
      <c r="AB3" s="244"/>
      <c r="AC3" s="244"/>
      <c r="AD3" s="172" t="s">
        <v>53</v>
      </c>
      <c r="AE3" s="172" t="s">
        <v>39</v>
      </c>
      <c r="AF3" s="244"/>
      <c r="AG3" s="172" t="s">
        <v>38</v>
      </c>
      <c r="AH3" s="172" t="s">
        <v>39</v>
      </c>
      <c r="AI3" s="269"/>
      <c r="AJ3" s="244"/>
      <c r="AK3" s="277"/>
      <c r="AL3" s="244"/>
      <c r="AM3" s="244"/>
      <c r="AN3" s="275"/>
      <c r="AO3" s="275"/>
      <c r="AP3" s="275"/>
      <c r="AQ3" s="279"/>
      <c r="AR3" s="279"/>
      <c r="AS3" s="271"/>
      <c r="AT3" s="24" t="s">
        <v>105</v>
      </c>
      <c r="AU3" s="24" t="s">
        <v>106</v>
      </c>
      <c r="AV3" s="275"/>
      <c r="AW3" s="261"/>
    </row>
    <row r="4" spans="1:52" s="157" customFormat="1" ht="12.7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159">
        <v>52</v>
      </c>
    </row>
    <row r="5" spans="1:52" s="130" customFormat="1" ht="90.75" customHeight="1" x14ac:dyDescent="0.25">
      <c r="A5" s="111">
        <v>2</v>
      </c>
      <c r="B5" s="109">
        <v>28</v>
      </c>
      <c r="C5" s="123" t="s">
        <v>110</v>
      </c>
      <c r="D5" s="123" t="s">
        <v>110</v>
      </c>
      <c r="E5" s="123" t="s">
        <v>111</v>
      </c>
      <c r="F5" s="111">
        <v>1</v>
      </c>
      <c r="G5" s="109" t="s">
        <v>250</v>
      </c>
      <c r="H5" s="124" t="s">
        <v>113</v>
      </c>
      <c r="I5" s="124" t="s">
        <v>127</v>
      </c>
      <c r="J5" s="125">
        <v>1</v>
      </c>
      <c r="K5" s="111"/>
      <c r="L5" s="111"/>
      <c r="M5" s="44" t="s">
        <v>135</v>
      </c>
      <c r="N5" s="109" t="s">
        <v>116</v>
      </c>
      <c r="O5" s="109"/>
      <c r="P5" s="109"/>
      <c r="Q5" s="101">
        <f t="shared" ref="Q5:Q19" si="0">R5/1.2</f>
        <v>4129.3289083333339</v>
      </c>
      <c r="R5" s="101">
        <v>4955.1946900000003</v>
      </c>
      <c r="S5" s="131" t="s">
        <v>125</v>
      </c>
      <c r="T5" s="109" t="s">
        <v>110</v>
      </c>
      <c r="U5" s="109" t="s">
        <v>118</v>
      </c>
      <c r="V5" s="173">
        <v>45730</v>
      </c>
      <c r="W5" s="173">
        <v>45750</v>
      </c>
      <c r="X5" s="109" t="s">
        <v>119</v>
      </c>
      <c r="Y5" s="109" t="s">
        <v>119</v>
      </c>
      <c r="Z5" s="109" t="s">
        <v>119</v>
      </c>
      <c r="AA5" s="109" t="s">
        <v>119</v>
      </c>
      <c r="AB5" s="109" t="str">
        <f>G5</f>
        <v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v>
      </c>
      <c r="AC5" s="109" t="s">
        <v>120</v>
      </c>
      <c r="AD5" s="127">
        <v>796</v>
      </c>
      <c r="AE5" s="127" t="s">
        <v>121</v>
      </c>
      <c r="AF5" s="127">
        <v>1</v>
      </c>
      <c r="AG5" s="128">
        <v>63000000006</v>
      </c>
      <c r="AH5" s="127" t="s">
        <v>122</v>
      </c>
      <c r="AI5" s="164">
        <v>45770</v>
      </c>
      <c r="AJ5" s="164">
        <v>45770</v>
      </c>
      <c r="AK5" s="164">
        <v>45866</v>
      </c>
      <c r="AL5" s="109">
        <v>2025</v>
      </c>
      <c r="AM5" s="127" t="s">
        <v>119</v>
      </c>
      <c r="AN5" s="127" t="s">
        <v>119</v>
      </c>
      <c r="AO5" s="127" t="s">
        <v>119</v>
      </c>
      <c r="AP5" s="127" t="s">
        <v>119</v>
      </c>
      <c r="AQ5" s="127" t="s">
        <v>119</v>
      </c>
      <c r="AR5" s="127" t="s">
        <v>119</v>
      </c>
      <c r="AS5" s="127" t="s">
        <v>119</v>
      </c>
      <c r="AT5" s="127" t="s">
        <v>119</v>
      </c>
      <c r="AU5" s="127" t="s">
        <v>119</v>
      </c>
      <c r="AV5" s="127" t="s">
        <v>119</v>
      </c>
      <c r="AW5" s="127" t="s">
        <v>119</v>
      </c>
    </row>
    <row r="6" spans="1:52" s="130" customFormat="1" ht="90.75" customHeight="1" x14ac:dyDescent="0.25">
      <c r="A6" s="111">
        <v>2</v>
      </c>
      <c r="B6" s="109">
        <v>29</v>
      </c>
      <c r="C6" s="123" t="s">
        <v>110</v>
      </c>
      <c r="D6" s="123" t="s">
        <v>110</v>
      </c>
      <c r="E6" s="123" t="s">
        <v>111</v>
      </c>
      <c r="F6" s="111">
        <v>1</v>
      </c>
      <c r="G6" s="109" t="s">
        <v>251</v>
      </c>
      <c r="H6" s="124" t="s">
        <v>113</v>
      </c>
      <c r="I6" s="124" t="s">
        <v>127</v>
      </c>
      <c r="J6" s="125">
        <v>1</v>
      </c>
      <c r="K6" s="111"/>
      <c r="L6" s="111"/>
      <c r="M6" s="44" t="s">
        <v>135</v>
      </c>
      <c r="N6" s="109" t="s">
        <v>116</v>
      </c>
      <c r="O6" s="109"/>
      <c r="P6" s="109"/>
      <c r="Q6" s="101">
        <f t="shared" si="0"/>
        <v>1638.4286916666667</v>
      </c>
      <c r="R6" s="101">
        <v>1966.1144300000001</v>
      </c>
      <c r="S6" s="131" t="s">
        <v>125</v>
      </c>
      <c r="T6" s="109" t="s">
        <v>110</v>
      </c>
      <c r="U6" s="109" t="s">
        <v>118</v>
      </c>
      <c r="V6" s="173">
        <v>45730</v>
      </c>
      <c r="W6" s="173">
        <v>45750</v>
      </c>
      <c r="X6" s="109" t="s">
        <v>119</v>
      </c>
      <c r="Y6" s="109" t="s">
        <v>119</v>
      </c>
      <c r="Z6" s="109" t="s">
        <v>119</v>
      </c>
      <c r="AA6" s="109" t="s">
        <v>119</v>
      </c>
      <c r="AB6" s="109" t="str">
        <f>G6</f>
        <v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v>
      </c>
      <c r="AC6" s="109" t="s">
        <v>120</v>
      </c>
      <c r="AD6" s="127">
        <v>796</v>
      </c>
      <c r="AE6" s="127" t="s">
        <v>121</v>
      </c>
      <c r="AF6" s="127">
        <v>1</v>
      </c>
      <c r="AG6" s="128">
        <v>63000000006</v>
      </c>
      <c r="AH6" s="127" t="s">
        <v>122</v>
      </c>
      <c r="AI6" s="164">
        <v>45770</v>
      </c>
      <c r="AJ6" s="164">
        <v>45770</v>
      </c>
      <c r="AK6" s="164">
        <v>45862</v>
      </c>
      <c r="AL6" s="109">
        <v>2025</v>
      </c>
      <c r="AM6" s="127" t="s">
        <v>119</v>
      </c>
      <c r="AN6" s="127" t="s">
        <v>119</v>
      </c>
      <c r="AO6" s="127" t="s">
        <v>119</v>
      </c>
      <c r="AP6" s="127" t="s">
        <v>119</v>
      </c>
      <c r="AQ6" s="127" t="s">
        <v>119</v>
      </c>
      <c r="AR6" s="127" t="s">
        <v>119</v>
      </c>
      <c r="AS6" s="127" t="s">
        <v>119</v>
      </c>
      <c r="AT6" s="127" t="s">
        <v>119</v>
      </c>
      <c r="AU6" s="127" t="s">
        <v>119</v>
      </c>
      <c r="AV6" s="127" t="s">
        <v>119</v>
      </c>
      <c r="AW6" s="127" t="s">
        <v>119</v>
      </c>
    </row>
    <row r="7" spans="1:52" ht="89.25" x14ac:dyDescent="0.25">
      <c r="A7" s="184">
        <v>2</v>
      </c>
      <c r="B7" s="185">
        <v>30</v>
      </c>
      <c r="C7" s="186" t="s">
        <v>110</v>
      </c>
      <c r="D7" s="186" t="s">
        <v>110</v>
      </c>
      <c r="E7" s="186" t="s">
        <v>111</v>
      </c>
      <c r="F7" s="187">
        <v>1</v>
      </c>
      <c r="G7" s="185" t="s">
        <v>259</v>
      </c>
      <c r="H7" s="188" t="s">
        <v>113</v>
      </c>
      <c r="I7" s="188" t="s">
        <v>127</v>
      </c>
      <c r="J7" s="189">
        <v>1</v>
      </c>
      <c r="K7" s="187"/>
      <c r="L7" s="187"/>
      <c r="M7" s="44" t="s">
        <v>135</v>
      </c>
      <c r="N7" s="185" t="s">
        <v>116</v>
      </c>
      <c r="O7" s="185"/>
      <c r="P7" s="185"/>
      <c r="Q7" s="101">
        <f t="shared" si="0"/>
        <v>96.466666666666669</v>
      </c>
      <c r="R7" s="190">
        <v>115.76</v>
      </c>
      <c r="S7" s="191" t="s">
        <v>125</v>
      </c>
      <c r="T7" s="185" t="s">
        <v>110</v>
      </c>
      <c r="U7" s="185" t="s">
        <v>118</v>
      </c>
      <c r="V7" s="192">
        <v>45744</v>
      </c>
      <c r="W7" s="192">
        <v>45761</v>
      </c>
      <c r="X7" s="185" t="s">
        <v>119</v>
      </c>
      <c r="Y7" s="185" t="s">
        <v>119</v>
      </c>
      <c r="Z7" s="185" t="s">
        <v>119</v>
      </c>
      <c r="AA7" s="185" t="s">
        <v>119</v>
      </c>
      <c r="AB7" s="185" t="s">
        <v>259</v>
      </c>
      <c r="AC7" s="185" t="s">
        <v>120</v>
      </c>
      <c r="AD7" s="193">
        <v>796</v>
      </c>
      <c r="AE7" s="193" t="s">
        <v>121</v>
      </c>
      <c r="AF7" s="193">
        <v>1</v>
      </c>
      <c r="AG7" s="194">
        <v>63000000006</v>
      </c>
      <c r="AH7" s="193" t="s">
        <v>122</v>
      </c>
      <c r="AI7" s="213">
        <v>45781</v>
      </c>
      <c r="AJ7" s="213">
        <v>45781</v>
      </c>
      <c r="AK7" s="213">
        <v>45839</v>
      </c>
      <c r="AL7" s="185">
        <v>2025</v>
      </c>
      <c r="AM7" s="193" t="s">
        <v>119</v>
      </c>
      <c r="AN7" s="193" t="s">
        <v>119</v>
      </c>
      <c r="AO7" s="193" t="s">
        <v>119</v>
      </c>
      <c r="AP7" s="193" t="s">
        <v>119</v>
      </c>
      <c r="AQ7" s="193" t="s">
        <v>119</v>
      </c>
      <c r="AR7" s="193" t="s">
        <v>119</v>
      </c>
      <c r="AS7" s="193" t="s">
        <v>119</v>
      </c>
      <c r="AT7" s="193" t="s">
        <v>119</v>
      </c>
      <c r="AU7" s="193" t="s">
        <v>119</v>
      </c>
      <c r="AV7" s="193" t="s">
        <v>119</v>
      </c>
      <c r="AW7" s="193" t="s">
        <v>119</v>
      </c>
      <c r="AX7" s="195"/>
      <c r="AY7" s="195"/>
      <c r="AZ7" s="195"/>
    </row>
    <row r="8" spans="1:52" ht="102" x14ac:dyDescent="0.25">
      <c r="A8" s="196">
        <v>2</v>
      </c>
      <c r="B8" s="191">
        <v>31</v>
      </c>
      <c r="C8" s="197" t="s">
        <v>110</v>
      </c>
      <c r="D8" s="197" t="s">
        <v>110</v>
      </c>
      <c r="E8" s="197" t="s">
        <v>111</v>
      </c>
      <c r="F8" s="198">
        <v>1</v>
      </c>
      <c r="G8" s="191" t="s">
        <v>260</v>
      </c>
      <c r="H8" s="199" t="s">
        <v>113</v>
      </c>
      <c r="I8" s="199" t="s">
        <v>127</v>
      </c>
      <c r="J8" s="200">
        <v>1</v>
      </c>
      <c r="K8" s="198"/>
      <c r="L8" s="198"/>
      <c r="M8" s="44" t="s">
        <v>135</v>
      </c>
      <c r="N8" s="191" t="s">
        <v>116</v>
      </c>
      <c r="O8" s="191"/>
      <c r="P8" s="191"/>
      <c r="Q8" s="101">
        <f t="shared" si="0"/>
        <v>618.42500000000007</v>
      </c>
      <c r="R8" s="201">
        <v>742.11</v>
      </c>
      <c r="S8" s="191" t="s">
        <v>125</v>
      </c>
      <c r="T8" s="191" t="s">
        <v>110</v>
      </c>
      <c r="U8" s="191" t="s">
        <v>118</v>
      </c>
      <c r="V8" s="202">
        <v>45744</v>
      </c>
      <c r="W8" s="202">
        <v>45761</v>
      </c>
      <c r="X8" s="191" t="s">
        <v>119</v>
      </c>
      <c r="Y8" s="191" t="s">
        <v>119</v>
      </c>
      <c r="Z8" s="191" t="s">
        <v>119</v>
      </c>
      <c r="AA8" s="191" t="s">
        <v>119</v>
      </c>
      <c r="AB8" s="191" t="s">
        <v>260</v>
      </c>
      <c r="AC8" s="191" t="s">
        <v>120</v>
      </c>
      <c r="AD8" s="203">
        <v>796</v>
      </c>
      <c r="AE8" s="203" t="s">
        <v>121</v>
      </c>
      <c r="AF8" s="203">
        <v>1</v>
      </c>
      <c r="AG8" s="204">
        <v>63000000006</v>
      </c>
      <c r="AH8" s="203" t="s">
        <v>122</v>
      </c>
      <c r="AI8" s="214">
        <v>45781</v>
      </c>
      <c r="AJ8" s="214">
        <v>45781</v>
      </c>
      <c r="AK8" s="214">
        <v>45807</v>
      </c>
      <c r="AL8" s="191">
        <v>2025</v>
      </c>
      <c r="AM8" s="203" t="s">
        <v>119</v>
      </c>
      <c r="AN8" s="203" t="s">
        <v>119</v>
      </c>
      <c r="AO8" s="203" t="s">
        <v>119</v>
      </c>
      <c r="AP8" s="203" t="s">
        <v>119</v>
      </c>
      <c r="AQ8" s="203" t="s">
        <v>119</v>
      </c>
      <c r="AR8" s="203" t="s">
        <v>119</v>
      </c>
      <c r="AS8" s="203" t="s">
        <v>119</v>
      </c>
      <c r="AT8" s="203" t="s">
        <v>119</v>
      </c>
      <c r="AU8" s="203" t="s">
        <v>119</v>
      </c>
      <c r="AV8" s="203" t="s">
        <v>119</v>
      </c>
      <c r="AW8" s="203" t="s">
        <v>119</v>
      </c>
      <c r="AX8" s="195"/>
      <c r="AY8" s="195"/>
      <c r="AZ8" s="195"/>
    </row>
    <row r="9" spans="1:52" s="1" customFormat="1" ht="102" x14ac:dyDescent="0.25">
      <c r="A9" s="196">
        <v>2</v>
      </c>
      <c r="B9" s="191">
        <v>33</v>
      </c>
      <c r="C9" s="197" t="s">
        <v>110</v>
      </c>
      <c r="D9" s="197" t="s">
        <v>110</v>
      </c>
      <c r="E9" s="197" t="s">
        <v>111</v>
      </c>
      <c r="F9" s="198">
        <v>1</v>
      </c>
      <c r="G9" s="191" t="s">
        <v>261</v>
      </c>
      <c r="H9" s="199" t="s">
        <v>262</v>
      </c>
      <c r="I9" s="199" t="s">
        <v>265</v>
      </c>
      <c r="J9" s="200">
        <v>1</v>
      </c>
      <c r="K9" s="198"/>
      <c r="L9" s="198"/>
      <c r="M9" s="191"/>
      <c r="N9" s="191"/>
      <c r="O9" s="191"/>
      <c r="P9" s="191"/>
      <c r="Q9" s="101">
        <f t="shared" si="0"/>
        <v>0</v>
      </c>
      <c r="R9" s="201">
        <v>0</v>
      </c>
      <c r="S9" s="191" t="s">
        <v>263</v>
      </c>
      <c r="T9" s="191" t="s">
        <v>110</v>
      </c>
      <c r="U9" s="191" t="s">
        <v>118</v>
      </c>
      <c r="V9" s="202">
        <v>45755</v>
      </c>
      <c r="W9" s="202">
        <v>45772</v>
      </c>
      <c r="X9" s="191" t="s">
        <v>119</v>
      </c>
      <c r="Y9" s="191" t="s">
        <v>119</v>
      </c>
      <c r="Z9" s="191" t="s">
        <v>119</v>
      </c>
      <c r="AA9" s="191" t="s">
        <v>119</v>
      </c>
      <c r="AB9" s="191" t="str">
        <f>G9</f>
        <v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v>
      </c>
      <c r="AC9" s="191" t="s">
        <v>120</v>
      </c>
      <c r="AD9" s="203">
        <v>796</v>
      </c>
      <c r="AE9" s="203" t="s">
        <v>121</v>
      </c>
      <c r="AF9" s="203">
        <v>1</v>
      </c>
      <c r="AG9" s="204">
        <v>63000000006</v>
      </c>
      <c r="AH9" s="203" t="s">
        <v>122</v>
      </c>
      <c r="AI9" s="214">
        <v>45792</v>
      </c>
      <c r="AJ9" s="214">
        <v>45792</v>
      </c>
      <c r="AK9" s="214">
        <v>46752</v>
      </c>
      <c r="AL9" s="191" t="s">
        <v>264</v>
      </c>
      <c r="AM9" s="203" t="s">
        <v>119</v>
      </c>
      <c r="AN9" s="203" t="s">
        <v>119</v>
      </c>
      <c r="AO9" s="203" t="s">
        <v>119</v>
      </c>
      <c r="AP9" s="203" t="s">
        <v>119</v>
      </c>
      <c r="AQ9" s="203" t="s">
        <v>119</v>
      </c>
      <c r="AR9" s="203" t="s">
        <v>119</v>
      </c>
      <c r="AS9" s="203" t="s">
        <v>119</v>
      </c>
      <c r="AT9" s="203" t="s">
        <v>119</v>
      </c>
      <c r="AU9" s="203" t="s">
        <v>119</v>
      </c>
      <c r="AV9" s="203" t="s">
        <v>119</v>
      </c>
      <c r="AW9" s="203" t="s">
        <v>119</v>
      </c>
      <c r="AX9" s="195"/>
      <c r="AY9" s="195"/>
      <c r="AZ9" s="195"/>
    </row>
    <row r="10" spans="1:52" s="36" customFormat="1" ht="88.5" customHeight="1" x14ac:dyDescent="0.25">
      <c r="A10" s="43">
        <v>1</v>
      </c>
      <c r="B10" s="191">
        <v>34</v>
      </c>
      <c r="C10" s="45" t="s">
        <v>110</v>
      </c>
      <c r="D10" s="45" t="s">
        <v>110</v>
      </c>
      <c r="E10" s="197" t="s">
        <v>111</v>
      </c>
      <c r="F10" s="43">
        <v>1</v>
      </c>
      <c r="G10" s="44" t="s">
        <v>266</v>
      </c>
      <c r="H10" s="43" t="s">
        <v>267</v>
      </c>
      <c r="I10" s="199" t="s">
        <v>268</v>
      </c>
      <c r="J10" s="47">
        <v>1</v>
      </c>
      <c r="K10" s="43"/>
      <c r="L10" s="43"/>
      <c r="M10" s="44" t="s">
        <v>135</v>
      </c>
      <c r="N10" s="191" t="s">
        <v>116</v>
      </c>
      <c r="O10" s="44"/>
      <c r="P10" s="44"/>
      <c r="Q10" s="101">
        <f t="shared" si="0"/>
        <v>18.837008333333337</v>
      </c>
      <c r="R10" s="58">
        <v>22.604410000000001</v>
      </c>
      <c r="S10" s="54" t="s">
        <v>150</v>
      </c>
      <c r="T10" s="44" t="s">
        <v>110</v>
      </c>
      <c r="U10" s="44" t="s">
        <v>118</v>
      </c>
      <c r="V10" s="72">
        <v>45758</v>
      </c>
      <c r="W10" s="72">
        <v>45768</v>
      </c>
      <c r="X10" s="44" t="s">
        <v>119</v>
      </c>
      <c r="Y10" s="44" t="s">
        <v>119</v>
      </c>
      <c r="Z10" s="44" t="s">
        <v>119</v>
      </c>
      <c r="AA10" s="44" t="s">
        <v>119</v>
      </c>
      <c r="AB10" s="44" t="str">
        <f t="shared" ref="AB10" si="1">G10</f>
        <v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v>
      </c>
      <c r="AC10" s="44" t="s">
        <v>120</v>
      </c>
      <c r="AD10" s="203">
        <v>796</v>
      </c>
      <c r="AE10" s="203" t="s">
        <v>121</v>
      </c>
      <c r="AF10" s="44">
        <v>1</v>
      </c>
      <c r="AG10" s="73">
        <v>63000000003</v>
      </c>
      <c r="AH10" s="44" t="s">
        <v>122</v>
      </c>
      <c r="AI10" s="72">
        <v>45788</v>
      </c>
      <c r="AJ10" s="72">
        <v>45788</v>
      </c>
      <c r="AK10" s="72">
        <v>45789</v>
      </c>
      <c r="AL10" s="44">
        <v>2025</v>
      </c>
      <c r="AM10" s="44" t="s">
        <v>119</v>
      </c>
      <c r="AN10" s="44" t="s">
        <v>119</v>
      </c>
      <c r="AO10" s="44" t="s">
        <v>119</v>
      </c>
      <c r="AP10" s="44" t="s">
        <v>119</v>
      </c>
      <c r="AQ10" s="44" t="s">
        <v>119</v>
      </c>
      <c r="AR10" s="44" t="s">
        <v>119</v>
      </c>
      <c r="AS10" s="44" t="s">
        <v>119</v>
      </c>
      <c r="AT10" s="44" t="s">
        <v>119</v>
      </c>
      <c r="AU10" s="44" t="s">
        <v>119</v>
      </c>
      <c r="AV10" s="44" t="s">
        <v>119</v>
      </c>
      <c r="AW10" s="44" t="s">
        <v>119</v>
      </c>
    </row>
    <row r="11" spans="1:52" s="36" customFormat="1" ht="88.5" customHeight="1" x14ac:dyDescent="0.25">
      <c r="A11" s="43">
        <v>1</v>
      </c>
      <c r="B11" s="191">
        <v>35</v>
      </c>
      <c r="C11" s="45" t="s">
        <v>110</v>
      </c>
      <c r="D11" s="45" t="s">
        <v>110</v>
      </c>
      <c r="E11" s="197" t="s">
        <v>111</v>
      </c>
      <c r="F11" s="43">
        <v>1</v>
      </c>
      <c r="G11" s="44" t="s">
        <v>269</v>
      </c>
      <c r="H11" s="43" t="s">
        <v>267</v>
      </c>
      <c r="I11" s="199" t="s">
        <v>268</v>
      </c>
      <c r="J11" s="47">
        <v>1</v>
      </c>
      <c r="K11" s="43"/>
      <c r="L11" s="43"/>
      <c r="M11" s="44" t="s">
        <v>135</v>
      </c>
      <c r="N11" s="191" t="s">
        <v>116</v>
      </c>
      <c r="O11" s="44"/>
      <c r="P11" s="44"/>
      <c r="Q11" s="101">
        <f t="shared" si="0"/>
        <v>16.404299999999999</v>
      </c>
      <c r="R11" s="58">
        <v>19.68516</v>
      </c>
      <c r="S11" s="54" t="s">
        <v>150</v>
      </c>
      <c r="T11" s="44" t="s">
        <v>110</v>
      </c>
      <c r="U11" s="44" t="s">
        <v>118</v>
      </c>
      <c r="V11" s="72">
        <v>45758</v>
      </c>
      <c r="W11" s="72">
        <v>45768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 t="shared" ref="AB11:AB12" si="2">G11</f>
        <v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v>
      </c>
      <c r="AC11" s="44" t="s">
        <v>120</v>
      </c>
      <c r="AD11" s="203">
        <v>796</v>
      </c>
      <c r="AE11" s="203" t="s">
        <v>121</v>
      </c>
      <c r="AF11" s="44">
        <v>1</v>
      </c>
      <c r="AG11" s="73">
        <v>63000000003</v>
      </c>
      <c r="AH11" s="44" t="s">
        <v>122</v>
      </c>
      <c r="AI11" s="72">
        <v>45788</v>
      </c>
      <c r="AJ11" s="72">
        <v>45788</v>
      </c>
      <c r="AK11" s="72">
        <v>45789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119</v>
      </c>
    </row>
    <row r="12" spans="1:52" s="36" customFormat="1" ht="88.5" customHeight="1" x14ac:dyDescent="0.25">
      <c r="A12" s="43">
        <v>1</v>
      </c>
      <c r="B12" s="191">
        <v>36</v>
      </c>
      <c r="C12" s="45" t="s">
        <v>110</v>
      </c>
      <c r="D12" s="45" t="s">
        <v>110</v>
      </c>
      <c r="E12" s="197" t="s">
        <v>111</v>
      </c>
      <c r="F12" s="43">
        <v>1</v>
      </c>
      <c r="G12" s="44" t="s">
        <v>270</v>
      </c>
      <c r="H12" s="43" t="s">
        <v>267</v>
      </c>
      <c r="I12" s="199" t="s">
        <v>268</v>
      </c>
      <c r="J12" s="47">
        <v>1</v>
      </c>
      <c r="K12" s="43"/>
      <c r="L12" s="43"/>
      <c r="M12" s="44" t="s">
        <v>135</v>
      </c>
      <c r="N12" s="191" t="s">
        <v>116</v>
      </c>
      <c r="O12" s="44"/>
      <c r="P12" s="44"/>
      <c r="Q12" s="101">
        <f t="shared" si="0"/>
        <v>16.404299999999999</v>
      </c>
      <c r="R12" s="58">
        <v>19.68516</v>
      </c>
      <c r="S12" s="54" t="s">
        <v>150</v>
      </c>
      <c r="T12" s="44" t="s">
        <v>110</v>
      </c>
      <c r="U12" s="44" t="s">
        <v>118</v>
      </c>
      <c r="V12" s="72">
        <v>45758</v>
      </c>
      <c r="W12" s="72">
        <v>45768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 t="shared" si="2"/>
        <v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v>
      </c>
      <c r="AC12" s="44" t="s">
        <v>120</v>
      </c>
      <c r="AD12" s="203">
        <v>796</v>
      </c>
      <c r="AE12" s="203" t="s">
        <v>121</v>
      </c>
      <c r="AF12" s="44">
        <v>1</v>
      </c>
      <c r="AG12" s="73">
        <v>63000000003</v>
      </c>
      <c r="AH12" s="44" t="s">
        <v>122</v>
      </c>
      <c r="AI12" s="72">
        <v>45788</v>
      </c>
      <c r="AJ12" s="72">
        <v>45788</v>
      </c>
      <c r="AK12" s="72">
        <v>45817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119</v>
      </c>
    </row>
    <row r="13" spans="1:52" s="36" customFormat="1" ht="97.5" customHeight="1" x14ac:dyDescent="0.25">
      <c r="A13" s="43">
        <v>1</v>
      </c>
      <c r="B13" s="191">
        <v>37</v>
      </c>
      <c r="C13" s="45" t="s">
        <v>110</v>
      </c>
      <c r="D13" s="45" t="s">
        <v>110</v>
      </c>
      <c r="E13" s="197" t="s">
        <v>111</v>
      </c>
      <c r="F13" s="43">
        <v>1</v>
      </c>
      <c r="G13" s="44" t="s">
        <v>271</v>
      </c>
      <c r="H13" s="43" t="s">
        <v>267</v>
      </c>
      <c r="I13" s="199" t="s">
        <v>268</v>
      </c>
      <c r="J13" s="47">
        <v>1</v>
      </c>
      <c r="K13" s="43"/>
      <c r="L13" s="43"/>
      <c r="M13" s="44" t="s">
        <v>135</v>
      </c>
      <c r="N13" s="191" t="s">
        <v>116</v>
      </c>
      <c r="O13" s="44"/>
      <c r="P13" s="44"/>
      <c r="Q13" s="101">
        <f t="shared" si="0"/>
        <v>15.574333333333334</v>
      </c>
      <c r="R13" s="58">
        <v>18.6892</v>
      </c>
      <c r="S13" s="54" t="s">
        <v>150</v>
      </c>
      <c r="T13" s="44" t="s">
        <v>110</v>
      </c>
      <c r="U13" s="44" t="s">
        <v>118</v>
      </c>
      <c r="V13" s="72">
        <v>45775</v>
      </c>
      <c r="W13" s="72">
        <v>45789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 t="shared" ref="AB13:AB16" si="3">G13</f>
        <v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v>
      </c>
      <c r="AC13" s="44" t="s">
        <v>120</v>
      </c>
      <c r="AD13" s="203">
        <v>796</v>
      </c>
      <c r="AE13" s="203" t="s">
        <v>121</v>
      </c>
      <c r="AF13" s="44">
        <v>1</v>
      </c>
      <c r="AG13" s="73">
        <v>63000000003</v>
      </c>
      <c r="AH13" s="44" t="s">
        <v>122</v>
      </c>
      <c r="AI13" s="72">
        <v>45799</v>
      </c>
      <c r="AJ13" s="72">
        <v>45799</v>
      </c>
      <c r="AK13" s="72">
        <v>45806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119</v>
      </c>
    </row>
    <row r="14" spans="1:52" ht="129.75" customHeight="1" x14ac:dyDescent="0.25">
      <c r="A14" s="43">
        <v>1</v>
      </c>
      <c r="B14" s="205">
        <v>38</v>
      </c>
      <c r="C14" s="45" t="s">
        <v>110</v>
      </c>
      <c r="D14" s="45" t="s">
        <v>110</v>
      </c>
      <c r="E14" s="206" t="s">
        <v>111</v>
      </c>
      <c r="F14" s="43">
        <v>1</v>
      </c>
      <c r="G14" s="44" t="s">
        <v>272</v>
      </c>
      <c r="H14" s="207" t="s">
        <v>275</v>
      </c>
      <c r="I14" s="207" t="s">
        <v>274</v>
      </c>
      <c r="J14" s="208">
        <v>2</v>
      </c>
      <c r="K14" s="9"/>
      <c r="L14" s="9"/>
      <c r="M14" s="44" t="s">
        <v>135</v>
      </c>
      <c r="N14" s="205" t="s">
        <v>116</v>
      </c>
      <c r="O14" s="9"/>
      <c r="P14" s="9"/>
      <c r="Q14" s="101">
        <f t="shared" si="0"/>
        <v>233644.11545000001</v>
      </c>
      <c r="R14" s="209">
        <v>280372.93854</v>
      </c>
      <c r="S14" s="44" t="s">
        <v>252</v>
      </c>
      <c r="T14" s="44" t="s">
        <v>110</v>
      </c>
      <c r="U14" s="44" t="s">
        <v>118</v>
      </c>
      <c r="V14" s="210">
        <v>45784</v>
      </c>
      <c r="W14" s="211">
        <v>45817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v>
      </c>
      <c r="AC14" s="44" t="s">
        <v>120</v>
      </c>
      <c r="AD14" s="203">
        <v>796</v>
      </c>
      <c r="AE14" s="203" t="s">
        <v>121</v>
      </c>
      <c r="AF14" s="44">
        <v>1</v>
      </c>
      <c r="AG14" s="212">
        <v>73000000000</v>
      </c>
      <c r="AH14" s="11" t="s">
        <v>273</v>
      </c>
      <c r="AI14" s="215">
        <v>45838</v>
      </c>
      <c r="AJ14" s="215">
        <v>45838</v>
      </c>
      <c r="AK14" s="215">
        <v>46037</v>
      </c>
      <c r="AL14" s="216">
        <v>2026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119</v>
      </c>
    </row>
    <row r="15" spans="1:52" s="1" customFormat="1" ht="105.75" customHeight="1" x14ac:dyDescent="0.25">
      <c r="A15" s="43">
        <v>1</v>
      </c>
      <c r="B15" s="205">
        <v>55</v>
      </c>
      <c r="C15" s="45" t="s">
        <v>110</v>
      </c>
      <c r="D15" s="45" t="s">
        <v>110</v>
      </c>
      <c r="E15" s="206" t="s">
        <v>111</v>
      </c>
      <c r="F15" s="43">
        <v>1</v>
      </c>
      <c r="G15" s="44" t="s">
        <v>277</v>
      </c>
      <c r="H15" s="207" t="s">
        <v>275</v>
      </c>
      <c r="I15" s="207" t="s">
        <v>274</v>
      </c>
      <c r="J15" s="208">
        <v>1</v>
      </c>
      <c r="K15" s="9"/>
      <c r="L15" s="9"/>
      <c r="M15" s="44" t="s">
        <v>135</v>
      </c>
      <c r="N15" s="205" t="s">
        <v>116</v>
      </c>
      <c r="O15" s="9"/>
      <c r="P15" s="9"/>
      <c r="Q15" s="101">
        <f t="shared" si="0"/>
        <v>821433.94775833341</v>
      </c>
      <c r="R15" s="209">
        <v>985720.73731</v>
      </c>
      <c r="S15" s="44" t="s">
        <v>252</v>
      </c>
      <c r="T15" s="44" t="s">
        <v>110</v>
      </c>
      <c r="U15" s="44" t="s">
        <v>118</v>
      </c>
      <c r="V15" s="210">
        <v>45792</v>
      </c>
      <c r="W15" s="211">
        <v>45821</v>
      </c>
      <c r="X15" s="44" t="s">
        <v>119</v>
      </c>
      <c r="Y15" s="44" t="s">
        <v>119</v>
      </c>
      <c r="Z15" s="44" t="s">
        <v>119</v>
      </c>
      <c r="AA15" s="44" t="s">
        <v>119</v>
      </c>
      <c r="AB15" s="44" t="str">
        <f t="shared" si="3"/>
        <v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v>
      </c>
      <c r="AC15" s="44" t="s">
        <v>120</v>
      </c>
      <c r="AD15" s="203">
        <v>796</v>
      </c>
      <c r="AE15" s="203" t="s">
        <v>121</v>
      </c>
      <c r="AF15" s="44">
        <v>1</v>
      </c>
      <c r="AG15" s="73">
        <v>63000000003</v>
      </c>
      <c r="AH15" s="44" t="s">
        <v>122</v>
      </c>
      <c r="AI15" s="215">
        <v>45842</v>
      </c>
      <c r="AJ15" s="215">
        <v>45842</v>
      </c>
      <c r="AK15" s="215">
        <v>46053</v>
      </c>
      <c r="AL15" s="216">
        <v>2026</v>
      </c>
      <c r="AM15" s="44" t="s">
        <v>119</v>
      </c>
      <c r="AN15" s="44" t="s">
        <v>119</v>
      </c>
      <c r="AO15" s="44" t="s">
        <v>119</v>
      </c>
      <c r="AP15" s="44" t="s">
        <v>119</v>
      </c>
      <c r="AQ15" s="44" t="s">
        <v>119</v>
      </c>
      <c r="AR15" s="44" t="s">
        <v>119</v>
      </c>
      <c r="AS15" s="44" t="s">
        <v>119</v>
      </c>
      <c r="AT15" s="44" t="s">
        <v>119</v>
      </c>
      <c r="AU15" s="44" t="s">
        <v>119</v>
      </c>
      <c r="AV15" s="44" t="s">
        <v>119</v>
      </c>
      <c r="AW15" s="44" t="s">
        <v>119</v>
      </c>
    </row>
    <row r="16" spans="1:52" s="1" customFormat="1" ht="118.5" customHeight="1" x14ac:dyDescent="0.25">
      <c r="A16" s="43">
        <v>1</v>
      </c>
      <c r="B16" s="205">
        <v>56</v>
      </c>
      <c r="C16" s="45" t="s">
        <v>110</v>
      </c>
      <c r="D16" s="45" t="s">
        <v>110</v>
      </c>
      <c r="E16" s="206" t="s">
        <v>111</v>
      </c>
      <c r="F16" s="43">
        <v>1</v>
      </c>
      <c r="G16" s="44" t="s">
        <v>276</v>
      </c>
      <c r="H16" s="207" t="s">
        <v>275</v>
      </c>
      <c r="I16" s="207" t="s">
        <v>274</v>
      </c>
      <c r="J16" s="208">
        <v>2</v>
      </c>
      <c r="K16" s="9"/>
      <c r="L16" s="9"/>
      <c r="M16" s="44" t="s">
        <v>135</v>
      </c>
      <c r="N16" s="205" t="s">
        <v>116</v>
      </c>
      <c r="O16" s="9"/>
      <c r="P16" s="9"/>
      <c r="Q16" s="101">
        <f t="shared" si="0"/>
        <v>373241.05360000004</v>
      </c>
      <c r="R16" s="209">
        <v>447889.26432000002</v>
      </c>
      <c r="S16" s="44" t="s">
        <v>252</v>
      </c>
      <c r="T16" s="44" t="s">
        <v>110</v>
      </c>
      <c r="U16" s="44" t="s">
        <v>118</v>
      </c>
      <c r="V16" s="210">
        <v>45792</v>
      </c>
      <c r="W16" s="211">
        <v>45821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v>
      </c>
      <c r="AC16" s="44" t="s">
        <v>120</v>
      </c>
      <c r="AD16" s="203">
        <v>796</v>
      </c>
      <c r="AE16" s="203" t="s">
        <v>121</v>
      </c>
      <c r="AF16" s="44">
        <v>1</v>
      </c>
      <c r="AG16" s="73">
        <v>36000000000</v>
      </c>
      <c r="AH16" s="44" t="s">
        <v>278</v>
      </c>
      <c r="AI16" s="215">
        <v>45842</v>
      </c>
      <c r="AJ16" s="215">
        <v>45842</v>
      </c>
      <c r="AK16" s="215">
        <v>46022</v>
      </c>
      <c r="AL16" s="216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119</v>
      </c>
    </row>
    <row r="17" spans="1:49" ht="102" x14ac:dyDescent="0.25">
      <c r="A17" s="43">
        <v>1</v>
      </c>
      <c r="B17" s="191">
        <v>63</v>
      </c>
      <c r="C17" s="45" t="s">
        <v>110</v>
      </c>
      <c r="D17" s="45" t="s">
        <v>110</v>
      </c>
      <c r="E17" s="197" t="s">
        <v>111</v>
      </c>
      <c r="F17" s="43">
        <v>1</v>
      </c>
      <c r="G17" s="44" t="s">
        <v>279</v>
      </c>
      <c r="H17" s="43" t="s">
        <v>267</v>
      </c>
      <c r="I17" s="199" t="s">
        <v>268</v>
      </c>
      <c r="J17" s="47">
        <v>1</v>
      </c>
      <c r="K17" s="43"/>
      <c r="L17" s="43"/>
      <c r="M17" s="44" t="s">
        <v>135</v>
      </c>
      <c r="N17" s="191" t="s">
        <v>116</v>
      </c>
      <c r="O17" s="44"/>
      <c r="P17" s="44"/>
      <c r="Q17" s="101">
        <f t="shared" si="0"/>
        <v>16.404299999999999</v>
      </c>
      <c r="R17" s="58">
        <v>19.68516</v>
      </c>
      <c r="S17" s="54" t="s">
        <v>150</v>
      </c>
      <c r="T17" s="44" t="s">
        <v>110</v>
      </c>
      <c r="U17" s="44" t="s">
        <v>118</v>
      </c>
      <c r="V17" s="72">
        <v>45805</v>
      </c>
      <c r="W17" s="72">
        <v>45813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 t="shared" ref="AB17" si="4">G17</f>
        <v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v>
      </c>
      <c r="AC17" s="44" t="s">
        <v>120</v>
      </c>
      <c r="AD17" s="203">
        <v>796</v>
      </c>
      <c r="AE17" s="203" t="s">
        <v>121</v>
      </c>
      <c r="AF17" s="44">
        <v>1</v>
      </c>
      <c r="AG17" s="73">
        <v>63000000003</v>
      </c>
      <c r="AH17" s="44" t="s">
        <v>122</v>
      </c>
      <c r="AI17" s="72">
        <v>45824</v>
      </c>
      <c r="AJ17" s="72">
        <v>45824</v>
      </c>
      <c r="AK17" s="72">
        <v>45834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119</v>
      </c>
    </row>
    <row r="18" spans="1:49" ht="102" x14ac:dyDescent="0.25">
      <c r="A18" s="43">
        <v>1</v>
      </c>
      <c r="B18" s="191">
        <v>64</v>
      </c>
      <c r="C18" s="45" t="s">
        <v>110</v>
      </c>
      <c r="D18" s="45" t="s">
        <v>110</v>
      </c>
      <c r="E18" s="197" t="s">
        <v>111</v>
      </c>
      <c r="F18" s="43">
        <v>1</v>
      </c>
      <c r="G18" s="44" t="s">
        <v>280</v>
      </c>
      <c r="H18" s="43" t="s">
        <v>267</v>
      </c>
      <c r="I18" s="199" t="s">
        <v>268</v>
      </c>
      <c r="J18" s="47">
        <v>1</v>
      </c>
      <c r="K18" s="43"/>
      <c r="L18" s="43"/>
      <c r="M18" s="44" t="s">
        <v>135</v>
      </c>
      <c r="N18" s="191" t="s">
        <v>116</v>
      </c>
      <c r="O18" s="44"/>
      <c r="P18" s="44"/>
      <c r="Q18" s="101">
        <f t="shared" si="0"/>
        <v>15.574333333333334</v>
      </c>
      <c r="R18" s="58">
        <v>18.6892</v>
      </c>
      <c r="S18" s="54" t="s">
        <v>150</v>
      </c>
      <c r="T18" s="44" t="s">
        <v>110</v>
      </c>
      <c r="U18" s="44" t="s">
        <v>118</v>
      </c>
      <c r="V18" s="72">
        <v>45806</v>
      </c>
      <c r="W18" s="72">
        <v>45814</v>
      </c>
      <c r="X18" s="44" t="s">
        <v>119</v>
      </c>
      <c r="Y18" s="44" t="s">
        <v>119</v>
      </c>
      <c r="Z18" s="44" t="s">
        <v>119</v>
      </c>
      <c r="AA18" s="44" t="s">
        <v>119</v>
      </c>
      <c r="AB18" s="44" t="str">
        <f t="shared" ref="AB18:AB19" si="5">G18</f>
        <v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v>
      </c>
      <c r="AC18" s="44" t="s">
        <v>120</v>
      </c>
      <c r="AD18" s="203">
        <v>796</v>
      </c>
      <c r="AE18" s="203" t="s">
        <v>121</v>
      </c>
      <c r="AF18" s="44">
        <v>1</v>
      </c>
      <c r="AG18" s="73">
        <v>63000000003</v>
      </c>
      <c r="AH18" s="44" t="s">
        <v>122</v>
      </c>
      <c r="AI18" s="72">
        <v>45825</v>
      </c>
      <c r="AJ18" s="72">
        <v>45825</v>
      </c>
      <c r="AK18" s="72">
        <v>45838</v>
      </c>
      <c r="AL18" s="44">
        <v>2025</v>
      </c>
      <c r="AM18" s="44" t="s">
        <v>119</v>
      </c>
      <c r="AN18" s="44" t="s">
        <v>119</v>
      </c>
      <c r="AO18" s="44" t="s">
        <v>119</v>
      </c>
      <c r="AP18" s="44" t="s">
        <v>119</v>
      </c>
      <c r="AQ18" s="44" t="s">
        <v>119</v>
      </c>
      <c r="AR18" s="44" t="s">
        <v>119</v>
      </c>
      <c r="AS18" s="44" t="s">
        <v>119</v>
      </c>
      <c r="AT18" s="44" t="s">
        <v>119</v>
      </c>
      <c r="AU18" s="44" t="s">
        <v>119</v>
      </c>
      <c r="AV18" s="44" t="s">
        <v>119</v>
      </c>
      <c r="AW18" s="44" t="s">
        <v>119</v>
      </c>
    </row>
    <row r="19" spans="1:49" ht="114.75" x14ac:dyDescent="0.25">
      <c r="A19" s="43">
        <v>1</v>
      </c>
      <c r="B19" s="205">
        <v>62</v>
      </c>
      <c r="C19" s="45" t="s">
        <v>110</v>
      </c>
      <c r="D19" s="45" t="s">
        <v>110</v>
      </c>
      <c r="E19" s="206" t="s">
        <v>111</v>
      </c>
      <c r="F19" s="43">
        <v>1</v>
      </c>
      <c r="G19" s="44" t="s">
        <v>281</v>
      </c>
      <c r="H19" s="124" t="s">
        <v>113</v>
      </c>
      <c r="I19" s="124" t="s">
        <v>127</v>
      </c>
      <c r="J19" s="208">
        <v>1</v>
      </c>
      <c r="K19" s="9"/>
      <c r="L19" s="9"/>
      <c r="M19" s="44" t="s">
        <v>135</v>
      </c>
      <c r="N19" s="205" t="s">
        <v>116</v>
      </c>
      <c r="O19" s="9"/>
      <c r="P19" s="9"/>
      <c r="Q19" s="101">
        <f t="shared" si="0"/>
        <v>1444.7769583333334</v>
      </c>
      <c r="R19" s="209">
        <v>1733.73235</v>
      </c>
      <c r="S19" s="44" t="s">
        <v>252</v>
      </c>
      <c r="T19" s="44" t="s">
        <v>110</v>
      </c>
      <c r="U19" s="44" t="s">
        <v>118</v>
      </c>
      <c r="V19" s="210">
        <v>45806</v>
      </c>
      <c r="W19" s="211">
        <v>45824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 t="shared" si="5"/>
        <v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v>
      </c>
      <c r="AC19" s="44" t="s">
        <v>120</v>
      </c>
      <c r="AD19" s="203">
        <v>796</v>
      </c>
      <c r="AE19" s="203" t="s">
        <v>121</v>
      </c>
      <c r="AF19" s="44">
        <v>1</v>
      </c>
      <c r="AG19" s="73">
        <v>36000000000</v>
      </c>
      <c r="AH19" s="44" t="s">
        <v>278</v>
      </c>
      <c r="AI19" s="215">
        <v>45845</v>
      </c>
      <c r="AJ19" s="215">
        <v>45845</v>
      </c>
      <c r="AK19" s="215">
        <v>45930</v>
      </c>
      <c r="AL19" s="216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119</v>
      </c>
    </row>
    <row r="20" spans="1:49" s="1" customFormat="1" ht="73.5" customHeight="1" x14ac:dyDescent="0.25">
      <c r="A20" s="43">
        <v>1</v>
      </c>
      <c r="B20" s="205">
        <v>65</v>
      </c>
      <c r="C20" s="45" t="s">
        <v>110</v>
      </c>
      <c r="D20" s="45" t="s">
        <v>110</v>
      </c>
      <c r="E20" s="206" t="s">
        <v>111</v>
      </c>
      <c r="F20" s="43">
        <v>1</v>
      </c>
      <c r="G20" s="44" t="s">
        <v>282</v>
      </c>
      <c r="H20" s="124" t="s">
        <v>113</v>
      </c>
      <c r="I20" s="124" t="s">
        <v>127</v>
      </c>
      <c r="J20" s="208">
        <v>1</v>
      </c>
      <c r="K20" s="9"/>
      <c r="L20" s="9"/>
      <c r="M20" s="44" t="s">
        <v>135</v>
      </c>
      <c r="N20" s="205" t="s">
        <v>116</v>
      </c>
      <c r="O20" s="9"/>
      <c r="P20" s="9"/>
      <c r="Q20" s="101">
        <f t="shared" ref="Q20" si="6">R20/1.2</f>
        <v>206.98496666666668</v>
      </c>
      <c r="R20" s="209">
        <v>248.38195999999999</v>
      </c>
      <c r="S20" s="44" t="s">
        <v>252</v>
      </c>
      <c r="T20" s="44" t="s">
        <v>110</v>
      </c>
      <c r="U20" s="44" t="s">
        <v>118</v>
      </c>
      <c r="V20" s="210">
        <v>45810</v>
      </c>
      <c r="W20" s="211">
        <v>45826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tr">
        <f t="shared" ref="AB20" si="7">G20</f>
        <v>Выполнение работ «под ключ» по объекту: «Строительство ВЛ–0,4 кВ в г. Саратов, Волжский район, ул. Малая Сеченская (дог. ТП № 48/ТП/2025 – Давыдова Г.А.)»</v>
      </c>
      <c r="AC20" s="44" t="s">
        <v>120</v>
      </c>
      <c r="AD20" s="203">
        <v>796</v>
      </c>
      <c r="AE20" s="203" t="s">
        <v>121</v>
      </c>
      <c r="AF20" s="44">
        <v>1</v>
      </c>
      <c r="AG20" s="73">
        <v>36000000000</v>
      </c>
      <c r="AH20" s="44" t="s">
        <v>278</v>
      </c>
      <c r="AI20" s="215">
        <v>45847</v>
      </c>
      <c r="AJ20" s="215">
        <v>45847</v>
      </c>
      <c r="AK20" s="215">
        <v>45982</v>
      </c>
      <c r="AL20" s="216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119</v>
      </c>
    </row>
    <row r="21" spans="1:49" s="1" customFormat="1" ht="93" customHeight="1" x14ac:dyDescent="0.25">
      <c r="A21" s="43">
        <v>1</v>
      </c>
      <c r="B21" s="205">
        <v>66</v>
      </c>
      <c r="C21" s="45" t="s">
        <v>110</v>
      </c>
      <c r="D21" s="45" t="s">
        <v>110</v>
      </c>
      <c r="E21" s="206" t="s">
        <v>111</v>
      </c>
      <c r="F21" s="43">
        <v>1</v>
      </c>
      <c r="G21" s="44" t="s">
        <v>283</v>
      </c>
      <c r="H21" s="124" t="s">
        <v>113</v>
      </c>
      <c r="I21" s="124" t="s">
        <v>127</v>
      </c>
      <c r="J21" s="208">
        <v>1</v>
      </c>
      <c r="K21" s="9"/>
      <c r="L21" s="9"/>
      <c r="M21" s="44" t="s">
        <v>135</v>
      </c>
      <c r="N21" s="205" t="s">
        <v>116</v>
      </c>
      <c r="O21" s="9"/>
      <c r="P21" s="9"/>
      <c r="Q21" s="101">
        <f t="shared" ref="Q21:Q23" si="8">R21/1.2</f>
        <v>546.72562500000004</v>
      </c>
      <c r="R21" s="209">
        <v>656.07074999999998</v>
      </c>
      <c r="S21" s="44" t="s">
        <v>252</v>
      </c>
      <c r="T21" s="44" t="s">
        <v>110</v>
      </c>
      <c r="U21" s="44" t="s">
        <v>118</v>
      </c>
      <c r="V21" s="210">
        <v>45810</v>
      </c>
      <c r="W21" s="211">
        <v>45826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9">G21</f>
        <v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v>
      </c>
      <c r="AC21" s="44" t="s">
        <v>120</v>
      </c>
      <c r="AD21" s="203">
        <v>796</v>
      </c>
      <c r="AE21" s="203" t="s">
        <v>121</v>
      </c>
      <c r="AF21" s="44">
        <v>1</v>
      </c>
      <c r="AG21" s="73">
        <v>36000000000</v>
      </c>
      <c r="AH21" s="44" t="s">
        <v>278</v>
      </c>
      <c r="AI21" s="215">
        <v>45847</v>
      </c>
      <c r="AJ21" s="215">
        <v>45847</v>
      </c>
      <c r="AK21" s="215">
        <v>45974</v>
      </c>
      <c r="AL21" s="216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119</v>
      </c>
    </row>
    <row r="22" spans="1:49" s="1" customFormat="1" ht="93" customHeight="1" x14ac:dyDescent="0.25">
      <c r="A22" s="43">
        <v>1</v>
      </c>
      <c r="B22" s="205">
        <v>67</v>
      </c>
      <c r="C22" s="45" t="s">
        <v>110</v>
      </c>
      <c r="D22" s="45" t="s">
        <v>110</v>
      </c>
      <c r="E22" s="206" t="s">
        <v>111</v>
      </c>
      <c r="F22" s="43">
        <v>1</v>
      </c>
      <c r="G22" s="44" t="s">
        <v>284</v>
      </c>
      <c r="H22" s="124" t="s">
        <v>287</v>
      </c>
      <c r="I22" s="124" t="s">
        <v>286</v>
      </c>
      <c r="J22" s="208">
        <v>1</v>
      </c>
      <c r="K22" s="9"/>
      <c r="L22" s="9"/>
      <c r="M22" s="44" t="s">
        <v>135</v>
      </c>
      <c r="N22" s="205" t="s">
        <v>285</v>
      </c>
      <c r="O22" s="9"/>
      <c r="P22" s="9"/>
      <c r="Q22" s="101">
        <f t="shared" si="8"/>
        <v>22.5</v>
      </c>
      <c r="R22" s="209">
        <v>27</v>
      </c>
      <c r="S22" s="44" t="s">
        <v>150</v>
      </c>
      <c r="T22" s="44" t="s">
        <v>110</v>
      </c>
      <c r="U22" s="44" t="s">
        <v>118</v>
      </c>
      <c r="V22" s="210">
        <v>45813</v>
      </c>
      <c r="W22" s="211">
        <v>45824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tr">
        <f t="shared" ref="AB22:AB23" si="10">G22</f>
        <v>Поставка фискального накопителя</v>
      </c>
      <c r="AC22" s="44" t="s">
        <v>120</v>
      </c>
      <c r="AD22" s="203">
        <v>796</v>
      </c>
      <c r="AE22" s="203" t="s">
        <v>121</v>
      </c>
      <c r="AF22" s="44">
        <v>1</v>
      </c>
      <c r="AG22" s="73">
        <v>63000000003</v>
      </c>
      <c r="AH22" s="44" t="s">
        <v>122</v>
      </c>
      <c r="AI22" s="215">
        <v>45845</v>
      </c>
      <c r="AJ22" s="215">
        <v>45845</v>
      </c>
      <c r="AK22" s="215">
        <v>45869</v>
      </c>
      <c r="AL22" s="216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119</v>
      </c>
    </row>
    <row r="23" spans="1:49" ht="114.75" x14ac:dyDescent="0.25">
      <c r="A23" s="43">
        <v>1</v>
      </c>
      <c r="B23" s="191">
        <v>68</v>
      </c>
      <c r="C23" s="45" t="s">
        <v>110</v>
      </c>
      <c r="D23" s="45" t="s">
        <v>110</v>
      </c>
      <c r="E23" s="197" t="s">
        <v>111</v>
      </c>
      <c r="F23" s="43">
        <v>1</v>
      </c>
      <c r="G23" s="44" t="s">
        <v>288</v>
      </c>
      <c r="H23" s="43" t="s">
        <v>267</v>
      </c>
      <c r="I23" s="199" t="s">
        <v>268</v>
      </c>
      <c r="J23" s="47">
        <v>1</v>
      </c>
      <c r="K23" s="43"/>
      <c r="L23" s="43"/>
      <c r="M23" s="44" t="s">
        <v>135</v>
      </c>
      <c r="N23" s="191" t="s">
        <v>116</v>
      </c>
      <c r="O23" s="44"/>
      <c r="P23" s="44"/>
      <c r="Q23" s="101">
        <f t="shared" si="8"/>
        <v>15.574333333333334</v>
      </c>
      <c r="R23" s="58">
        <v>18.6892</v>
      </c>
      <c r="S23" s="54" t="s">
        <v>150</v>
      </c>
      <c r="T23" s="44" t="s">
        <v>110</v>
      </c>
      <c r="U23" s="44" t="s">
        <v>118</v>
      </c>
      <c r="V23" s="72">
        <v>45817</v>
      </c>
      <c r="W23" s="72">
        <v>45824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tr">
        <f t="shared" si="10"/>
        <v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v>
      </c>
      <c r="AC23" s="44" t="s">
        <v>120</v>
      </c>
      <c r="AD23" s="203">
        <v>796</v>
      </c>
      <c r="AE23" s="203" t="s">
        <v>121</v>
      </c>
      <c r="AF23" s="44">
        <v>1</v>
      </c>
      <c r="AG23" s="73">
        <v>63000000003</v>
      </c>
      <c r="AH23" s="44" t="s">
        <v>122</v>
      </c>
      <c r="AI23" s="72">
        <v>45838</v>
      </c>
      <c r="AJ23" s="72">
        <v>45838</v>
      </c>
      <c r="AK23" s="72">
        <v>45847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119</v>
      </c>
    </row>
    <row r="24" spans="1:49" s="1" customFormat="1" ht="114.75" x14ac:dyDescent="0.25">
      <c r="A24" s="43">
        <v>1</v>
      </c>
      <c r="B24" s="191">
        <v>69</v>
      </c>
      <c r="C24" s="45" t="s">
        <v>110</v>
      </c>
      <c r="D24" s="45" t="s">
        <v>110</v>
      </c>
      <c r="E24" s="197" t="s">
        <v>111</v>
      </c>
      <c r="F24" s="43">
        <v>1</v>
      </c>
      <c r="G24" s="44" t="s">
        <v>289</v>
      </c>
      <c r="H24" s="43" t="s">
        <v>267</v>
      </c>
      <c r="I24" s="199" t="s">
        <v>268</v>
      </c>
      <c r="J24" s="47">
        <v>1</v>
      </c>
      <c r="K24" s="43"/>
      <c r="L24" s="43"/>
      <c r="M24" s="44" t="s">
        <v>135</v>
      </c>
      <c r="N24" s="191" t="s">
        <v>116</v>
      </c>
      <c r="O24" s="44"/>
      <c r="P24" s="44"/>
      <c r="Q24" s="101">
        <f t="shared" ref="Q24" si="11">R24/1.2</f>
        <v>26.633550000000003</v>
      </c>
      <c r="R24" s="58">
        <v>31.960260000000002</v>
      </c>
      <c r="S24" s="54" t="s">
        <v>150</v>
      </c>
      <c r="T24" s="44" t="s">
        <v>110</v>
      </c>
      <c r="U24" s="44" t="s">
        <v>118</v>
      </c>
      <c r="V24" s="72">
        <v>45819</v>
      </c>
      <c r="W24" s="72">
        <v>45828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tr">
        <f t="shared" ref="AB24" si="12">G24</f>
        <v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v>
      </c>
      <c r="AC24" s="44" t="s">
        <v>120</v>
      </c>
      <c r="AD24" s="203">
        <v>796</v>
      </c>
      <c r="AE24" s="203" t="s">
        <v>121</v>
      </c>
      <c r="AF24" s="44">
        <v>1</v>
      </c>
      <c r="AG24" s="73">
        <v>63000000003</v>
      </c>
      <c r="AH24" s="44" t="s">
        <v>122</v>
      </c>
      <c r="AI24" s="72">
        <v>45838</v>
      </c>
      <c r="AJ24" s="72">
        <v>45838</v>
      </c>
      <c r="AK24" s="72">
        <v>45852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119</v>
      </c>
    </row>
  </sheetData>
  <mergeCells count="51">
    <mergeCell ref="AS2:AS3"/>
    <mergeCell ref="AT2:AU2"/>
    <mergeCell ref="AV2:AV3"/>
    <mergeCell ref="AK2:AK3"/>
    <mergeCell ref="AN2:AN3"/>
    <mergeCell ref="AO2:AO3"/>
    <mergeCell ref="AP2:AP3"/>
    <mergeCell ref="AQ2:AQ3"/>
    <mergeCell ref="AR2:AR3"/>
    <mergeCell ref="AL1:AL3"/>
    <mergeCell ref="AC2:AC3"/>
    <mergeCell ref="AD2:AE2"/>
    <mergeCell ref="AF2:AF3"/>
    <mergeCell ref="AG2:AH2"/>
    <mergeCell ref="AI2:AI3"/>
    <mergeCell ref="AJ2:AJ3"/>
    <mergeCell ref="AM1:AM3"/>
    <mergeCell ref="AN1:AV1"/>
    <mergeCell ref="AW1:AW3"/>
    <mergeCell ref="C2:C3"/>
    <mergeCell ref="D2:D3"/>
    <mergeCell ref="T2:T3"/>
    <mergeCell ref="U2:U3"/>
    <mergeCell ref="V2:V3"/>
    <mergeCell ref="W2:W3"/>
    <mergeCell ref="X2:X3"/>
    <mergeCell ref="R1:R3"/>
    <mergeCell ref="S1:S3"/>
    <mergeCell ref="T1:W1"/>
    <mergeCell ref="X1:AA1"/>
    <mergeCell ref="AB1:AK1"/>
    <mergeCell ref="G1:G3"/>
    <mergeCell ref="H1:H3"/>
    <mergeCell ref="I1:I3"/>
    <mergeCell ref="J1:J3"/>
    <mergeCell ref="N1:N3"/>
    <mergeCell ref="K1:K3"/>
    <mergeCell ref="L1:L3"/>
    <mergeCell ref="M1:M3"/>
    <mergeCell ref="A1:A3"/>
    <mergeCell ref="B1:B3"/>
    <mergeCell ref="C1:D1"/>
    <mergeCell ref="E1:E3"/>
    <mergeCell ref="F1:F3"/>
    <mergeCell ref="Y2:Y3"/>
    <mergeCell ref="Z2:Z3"/>
    <mergeCell ref="AA2:AA3"/>
    <mergeCell ref="AB2:AB3"/>
    <mergeCell ref="O1:O3"/>
    <mergeCell ref="P1:P3"/>
    <mergeCell ref="Q1:Q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selection activeCell="A9" sqref="A9:XFD9"/>
    </sheetView>
  </sheetViews>
  <sheetFormatPr defaultRowHeight="12.75" x14ac:dyDescent="0.2"/>
  <cols>
    <col min="1" max="2" width="9.140625" style="160"/>
    <col min="3" max="3" width="23.7109375" style="160" customWidth="1"/>
    <col min="4" max="4" width="23" style="160" customWidth="1"/>
    <col min="5" max="5" width="11.7109375" style="160" customWidth="1"/>
    <col min="6" max="6" width="9.140625" style="160"/>
    <col min="7" max="7" width="35.7109375" style="160" customWidth="1"/>
    <col min="8" max="8" width="9.140625" style="160"/>
    <col min="9" max="9" width="14.28515625" style="160" customWidth="1"/>
    <col min="10" max="10" width="9.140625" style="160"/>
    <col min="11" max="11" width="18.85546875" style="160" customWidth="1"/>
    <col min="12" max="12" width="14.85546875" style="160" customWidth="1"/>
    <col min="13" max="13" width="16.85546875" style="160" customWidth="1"/>
    <col min="14" max="14" width="21.7109375" style="160" customWidth="1"/>
    <col min="15" max="15" width="12.5703125" style="160" customWidth="1"/>
    <col min="16" max="16" width="15.28515625" style="160" customWidth="1"/>
    <col min="17" max="21" width="9.140625" style="160"/>
    <col min="22" max="22" width="25.28515625" style="160" customWidth="1"/>
    <col min="23" max="23" width="18.42578125" style="160" customWidth="1"/>
    <col min="24" max="24" width="11.42578125" style="160" customWidth="1"/>
    <col min="25" max="25" width="12" style="160" customWidth="1"/>
    <col min="26" max="26" width="17.85546875" style="160" customWidth="1"/>
    <col min="27" max="29" width="9.140625" style="160"/>
    <col min="30" max="30" width="61" style="160" customWidth="1"/>
    <col min="31" max="31" width="25" style="160" customWidth="1"/>
    <col min="32" max="34" width="9.140625" style="160"/>
    <col min="35" max="35" width="17.42578125" style="160" customWidth="1"/>
    <col min="36" max="36" width="23.42578125" style="160" customWidth="1"/>
    <col min="37" max="49" width="9.140625" style="160"/>
    <col min="50" max="50" width="13" style="160" customWidth="1"/>
    <col min="51" max="51" width="9.140625" style="160"/>
    <col min="52" max="52" width="68" style="170" customWidth="1"/>
    <col min="53" max="16384" width="9.140625" style="160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157" customFormat="1" ht="66" customHeight="1" x14ac:dyDescent="0.25">
      <c r="A4" s="244" t="s">
        <v>2</v>
      </c>
      <c r="B4" s="244" t="s">
        <v>3</v>
      </c>
      <c r="C4" s="254" t="s">
        <v>41</v>
      </c>
      <c r="D4" s="267"/>
      <c r="E4" s="244" t="s">
        <v>6</v>
      </c>
      <c r="F4" s="244" t="s">
        <v>4</v>
      </c>
      <c r="G4" s="244" t="s">
        <v>0</v>
      </c>
      <c r="H4" s="244" t="s">
        <v>54</v>
      </c>
      <c r="I4" s="244" t="s">
        <v>55</v>
      </c>
      <c r="J4" s="244" t="s">
        <v>56</v>
      </c>
      <c r="K4" s="244" t="s">
        <v>34</v>
      </c>
      <c r="L4" s="244" t="s">
        <v>35</v>
      </c>
      <c r="M4" s="244" t="s">
        <v>87</v>
      </c>
      <c r="N4" s="244" t="s">
        <v>9</v>
      </c>
      <c r="O4" s="269" t="s">
        <v>42</v>
      </c>
      <c r="P4" s="269" t="s">
        <v>43</v>
      </c>
      <c r="Q4" s="282" t="s">
        <v>57</v>
      </c>
      <c r="R4" s="283"/>
      <c r="S4" s="283"/>
      <c r="T4" s="284"/>
      <c r="U4" s="244" t="s">
        <v>10</v>
      </c>
      <c r="V4" s="244" t="s">
        <v>1</v>
      </c>
      <c r="W4" s="244" t="s">
        <v>47</v>
      </c>
      <c r="X4" s="262" t="s">
        <v>58</v>
      </c>
      <c r="Y4" s="262" t="s">
        <v>59</v>
      </c>
      <c r="Z4" s="254" t="s">
        <v>60</v>
      </c>
      <c r="AA4" s="255"/>
      <c r="AB4" s="255"/>
      <c r="AC4" s="267"/>
      <c r="AD4" s="254" t="s">
        <v>44</v>
      </c>
      <c r="AE4" s="255"/>
      <c r="AF4" s="255"/>
      <c r="AG4" s="255"/>
      <c r="AH4" s="255"/>
      <c r="AI4" s="255"/>
      <c r="AJ4" s="255"/>
      <c r="AK4" s="255"/>
      <c r="AL4" s="255"/>
      <c r="AM4" s="267"/>
      <c r="AN4" s="244" t="s">
        <v>45</v>
      </c>
      <c r="AO4" s="244" t="s">
        <v>11</v>
      </c>
      <c r="AP4" s="256" t="s">
        <v>61</v>
      </c>
      <c r="AQ4" s="257"/>
      <c r="AR4" s="257"/>
      <c r="AS4" s="257"/>
      <c r="AT4" s="257"/>
      <c r="AU4" s="257"/>
      <c r="AV4" s="257"/>
      <c r="AW4" s="258"/>
      <c r="AX4" s="244" t="s">
        <v>77</v>
      </c>
      <c r="AY4" s="244" t="s">
        <v>78</v>
      </c>
      <c r="AZ4" s="274" t="s">
        <v>5</v>
      </c>
    </row>
    <row r="5" spans="1:52" s="157" customFormat="1" ht="51" customHeight="1" x14ac:dyDescent="0.25">
      <c r="A5" s="248"/>
      <c r="B5" s="248"/>
      <c r="C5" s="244" t="s">
        <v>7</v>
      </c>
      <c r="D5" s="244" t="s">
        <v>46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80"/>
      <c r="P5" s="280"/>
      <c r="Q5" s="285"/>
      <c r="R5" s="286"/>
      <c r="S5" s="286"/>
      <c r="T5" s="287"/>
      <c r="U5" s="248"/>
      <c r="V5" s="248"/>
      <c r="W5" s="248"/>
      <c r="X5" s="262"/>
      <c r="Y5" s="262"/>
      <c r="Z5" s="244" t="s">
        <v>62</v>
      </c>
      <c r="AA5" s="244" t="s">
        <v>48</v>
      </c>
      <c r="AB5" s="244" t="s">
        <v>49</v>
      </c>
      <c r="AC5" s="244" t="s">
        <v>50</v>
      </c>
      <c r="AD5" s="244" t="s">
        <v>33</v>
      </c>
      <c r="AE5" s="244" t="s">
        <v>36</v>
      </c>
      <c r="AF5" s="254" t="s">
        <v>51</v>
      </c>
      <c r="AG5" s="267"/>
      <c r="AH5" s="244" t="s">
        <v>37</v>
      </c>
      <c r="AI5" s="254" t="s">
        <v>52</v>
      </c>
      <c r="AJ5" s="267"/>
      <c r="AK5" s="269" t="s">
        <v>40</v>
      </c>
      <c r="AL5" s="244" t="s">
        <v>63</v>
      </c>
      <c r="AM5" s="277" t="s">
        <v>64</v>
      </c>
      <c r="AN5" s="248"/>
      <c r="AO5" s="248"/>
      <c r="AP5" s="274" t="s">
        <v>65</v>
      </c>
      <c r="AQ5" s="274" t="s">
        <v>66</v>
      </c>
      <c r="AR5" s="274" t="s">
        <v>67</v>
      </c>
      <c r="AS5" s="274" t="s">
        <v>68</v>
      </c>
      <c r="AT5" s="274" t="s">
        <v>69</v>
      </c>
      <c r="AU5" s="270" t="s">
        <v>70</v>
      </c>
      <c r="AV5" s="270" t="s">
        <v>71</v>
      </c>
      <c r="AW5" s="274" t="s">
        <v>72</v>
      </c>
      <c r="AX5" s="248"/>
      <c r="AY5" s="248"/>
      <c r="AZ5" s="288"/>
    </row>
    <row r="6" spans="1:52" s="157" customFormat="1" ht="51" customHeight="1" x14ac:dyDescent="0.25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81"/>
      <c r="P6" s="281"/>
      <c r="Q6" s="158" t="s">
        <v>73</v>
      </c>
      <c r="R6" s="158" t="s">
        <v>74</v>
      </c>
      <c r="S6" s="158" t="s">
        <v>75</v>
      </c>
      <c r="T6" s="158" t="s">
        <v>76</v>
      </c>
      <c r="U6" s="245"/>
      <c r="V6" s="245"/>
      <c r="W6" s="245"/>
      <c r="X6" s="262"/>
      <c r="Y6" s="262"/>
      <c r="Z6" s="245"/>
      <c r="AA6" s="245"/>
      <c r="AB6" s="245"/>
      <c r="AC6" s="245"/>
      <c r="AD6" s="245"/>
      <c r="AE6" s="245"/>
      <c r="AF6" s="98" t="s">
        <v>53</v>
      </c>
      <c r="AG6" s="98" t="s">
        <v>39</v>
      </c>
      <c r="AH6" s="245"/>
      <c r="AI6" s="98" t="s">
        <v>38</v>
      </c>
      <c r="AJ6" s="98" t="s">
        <v>39</v>
      </c>
      <c r="AK6" s="281"/>
      <c r="AL6" s="245"/>
      <c r="AM6" s="289"/>
      <c r="AN6" s="245"/>
      <c r="AO6" s="245"/>
      <c r="AP6" s="275"/>
      <c r="AQ6" s="275"/>
      <c r="AR6" s="275"/>
      <c r="AS6" s="275"/>
      <c r="AT6" s="275"/>
      <c r="AU6" s="271"/>
      <c r="AV6" s="271"/>
      <c r="AW6" s="275"/>
      <c r="AX6" s="245"/>
      <c r="AY6" s="245"/>
      <c r="AZ6" s="275"/>
    </row>
    <row r="7" spans="1:52" s="157" customFormat="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  <c r="AC7" s="25">
        <v>29</v>
      </c>
      <c r="AD7" s="25">
        <v>30</v>
      </c>
      <c r="AE7" s="25">
        <v>31</v>
      </c>
      <c r="AF7" s="25">
        <v>32</v>
      </c>
      <c r="AG7" s="25">
        <v>33</v>
      </c>
      <c r="AH7" s="25">
        <v>34</v>
      </c>
      <c r="AI7" s="25">
        <v>35</v>
      </c>
      <c r="AJ7" s="25">
        <v>36</v>
      </c>
      <c r="AK7" s="25">
        <v>37</v>
      </c>
      <c r="AL7" s="25">
        <v>38</v>
      </c>
      <c r="AM7" s="25">
        <v>39</v>
      </c>
      <c r="AN7" s="25">
        <v>40</v>
      </c>
      <c r="AO7" s="25">
        <v>41</v>
      </c>
      <c r="AP7" s="25">
        <v>42</v>
      </c>
      <c r="AQ7" s="25">
        <v>43</v>
      </c>
      <c r="AR7" s="25">
        <v>44</v>
      </c>
      <c r="AS7" s="25">
        <v>45</v>
      </c>
      <c r="AT7" s="25">
        <v>46</v>
      </c>
      <c r="AU7" s="25">
        <v>47</v>
      </c>
      <c r="AV7" s="25">
        <v>48</v>
      </c>
      <c r="AW7" s="25">
        <v>49</v>
      </c>
      <c r="AX7" s="25">
        <v>50</v>
      </c>
      <c r="AY7" s="25">
        <v>51</v>
      </c>
      <c r="AZ7" s="159">
        <v>52</v>
      </c>
    </row>
    <row r="8" spans="1:52" x14ac:dyDescent="0.2">
      <c r="A8" s="148" t="s">
        <v>142</v>
      </c>
      <c r="B8" s="131"/>
      <c r="C8" s="150"/>
      <c r="D8" s="149"/>
      <c r="E8" s="149"/>
      <c r="F8" s="149"/>
      <c r="G8" s="150"/>
      <c r="H8" s="151"/>
      <c r="I8" s="151"/>
      <c r="J8" s="149"/>
      <c r="K8" s="149"/>
      <c r="L8" s="149"/>
      <c r="M8" s="149"/>
      <c r="N8" s="150"/>
      <c r="O8" s="119"/>
      <c r="P8" s="119"/>
      <c r="U8" s="151"/>
      <c r="V8" s="149"/>
      <c r="W8" s="149"/>
      <c r="X8" s="152"/>
      <c r="Y8" s="152"/>
      <c r="Z8" s="150"/>
      <c r="AA8" s="150"/>
      <c r="AB8" s="150"/>
      <c r="AC8" s="150"/>
      <c r="AD8" s="150"/>
      <c r="AE8" s="150"/>
      <c r="AF8" s="149"/>
      <c r="AG8" s="149"/>
      <c r="AH8" s="149"/>
      <c r="AI8" s="149"/>
      <c r="AJ8" s="150"/>
      <c r="AK8" s="149"/>
      <c r="AL8" s="152"/>
      <c r="AM8" s="149"/>
      <c r="AN8" s="149"/>
      <c r="AO8" s="149"/>
      <c r="AZ8" s="161"/>
    </row>
    <row r="9" spans="1:52" ht="53.25" customHeight="1" x14ac:dyDescent="0.2">
      <c r="A9" s="111">
        <v>7</v>
      </c>
      <c r="B9" s="109">
        <v>26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248</v>
      </c>
      <c r="H9" s="162" t="s">
        <v>167</v>
      </c>
      <c r="I9" s="111" t="s">
        <v>168</v>
      </c>
      <c r="J9" s="125">
        <v>1</v>
      </c>
      <c r="K9" s="111"/>
      <c r="L9" s="111"/>
      <c r="M9" s="109" t="s">
        <v>135</v>
      </c>
      <c r="N9" s="109" t="s">
        <v>136</v>
      </c>
      <c r="O9" s="101">
        <v>1532.37338</v>
      </c>
      <c r="P9" s="101">
        <v>1838.84806</v>
      </c>
      <c r="Q9" s="163"/>
      <c r="R9" s="163"/>
      <c r="S9" s="163"/>
      <c r="T9" s="163"/>
      <c r="U9" s="109" t="s">
        <v>125</v>
      </c>
      <c r="V9" s="109" t="s">
        <v>110</v>
      </c>
      <c r="W9" s="109" t="s">
        <v>169</v>
      </c>
      <c r="X9" s="72">
        <v>45733</v>
      </c>
      <c r="Y9" s="72">
        <v>45747</v>
      </c>
      <c r="Z9" s="109" t="s">
        <v>119</v>
      </c>
      <c r="AA9" s="109" t="s">
        <v>119</v>
      </c>
      <c r="AB9" s="109" t="s">
        <v>119</v>
      </c>
      <c r="AC9" s="109" t="s">
        <v>119</v>
      </c>
      <c r="AD9" s="109" t="str">
        <f>G9</f>
        <v>Проведение технологического и ценового аудита отчетов о реализации инвестиционной программы АО «Энергосервис Волги» 2025 года</v>
      </c>
      <c r="AE9" s="109" t="s">
        <v>120</v>
      </c>
      <c r="AF9" s="109">
        <v>796</v>
      </c>
      <c r="AG9" s="109" t="s">
        <v>121</v>
      </c>
      <c r="AH9" s="109">
        <v>1</v>
      </c>
      <c r="AI9" s="165">
        <v>63000000003</v>
      </c>
      <c r="AJ9" s="109" t="s">
        <v>122</v>
      </c>
      <c r="AK9" s="164">
        <v>45767</v>
      </c>
      <c r="AL9" s="164">
        <v>45767</v>
      </c>
      <c r="AM9" s="72">
        <v>46157</v>
      </c>
      <c r="AN9" s="44">
        <v>2026</v>
      </c>
      <c r="AO9" s="109" t="s">
        <v>119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6" t="s">
        <v>170</v>
      </c>
    </row>
    <row r="10" spans="1:52" ht="35.25" customHeight="1" x14ac:dyDescent="0.2">
      <c r="A10" s="111">
        <v>7</v>
      </c>
      <c r="B10" s="109">
        <v>27</v>
      </c>
      <c r="C10" s="123" t="s">
        <v>110</v>
      </c>
      <c r="D10" s="123" t="s">
        <v>110</v>
      </c>
      <c r="E10" s="123" t="s">
        <v>131</v>
      </c>
      <c r="F10" s="111">
        <v>1</v>
      </c>
      <c r="G10" s="109" t="s">
        <v>249</v>
      </c>
      <c r="H10" s="162" t="s">
        <v>181</v>
      </c>
      <c r="I10" s="156" t="s">
        <v>182</v>
      </c>
      <c r="J10" s="111">
        <v>1</v>
      </c>
      <c r="K10" s="111"/>
      <c r="L10" s="111"/>
      <c r="M10" s="109" t="s">
        <v>135</v>
      </c>
      <c r="N10" s="109" t="s">
        <v>136</v>
      </c>
      <c r="O10" s="167">
        <f t="shared" ref="O10" si="0">P10/1.2</f>
        <v>23.4</v>
      </c>
      <c r="P10" s="168">
        <v>28.08</v>
      </c>
      <c r="Q10" s="163"/>
      <c r="R10" s="163"/>
      <c r="S10" s="163"/>
      <c r="T10" s="163"/>
      <c r="U10" s="162" t="s">
        <v>150</v>
      </c>
      <c r="V10" s="109" t="s">
        <v>110</v>
      </c>
      <c r="W10" s="109" t="s">
        <v>169</v>
      </c>
      <c r="X10" s="72">
        <v>45733</v>
      </c>
      <c r="Y10" s="72">
        <v>45740</v>
      </c>
      <c r="Z10" s="109" t="s">
        <v>119</v>
      </c>
      <c r="AA10" s="109" t="s">
        <v>119</v>
      </c>
      <c r="AB10" s="109" t="s">
        <v>119</v>
      </c>
      <c r="AC10" s="109" t="s">
        <v>119</v>
      </c>
      <c r="AD10" s="109" t="str">
        <f>G10</f>
        <v>Поставка воды питьевой «Байкальская глубинная негазированная 0,45л»</v>
      </c>
      <c r="AE10" s="109" t="s">
        <v>120</v>
      </c>
      <c r="AF10" s="109">
        <v>796</v>
      </c>
      <c r="AG10" s="109" t="s">
        <v>121</v>
      </c>
      <c r="AH10" s="169">
        <v>360</v>
      </c>
      <c r="AI10" s="165">
        <v>63000000003</v>
      </c>
      <c r="AJ10" s="109" t="s">
        <v>122</v>
      </c>
      <c r="AK10" s="164">
        <v>45761</v>
      </c>
      <c r="AL10" s="164">
        <v>45761</v>
      </c>
      <c r="AM10" s="164">
        <v>45785</v>
      </c>
      <c r="AN10" s="109">
        <v>2025</v>
      </c>
      <c r="AO10" s="109" t="s">
        <v>119</v>
      </c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6" t="s">
        <v>183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10" r:id="rId1" display="https://okpd2.com/klassifikator/kod-okpd2-19-20-21-120.html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Y9" sqref="Y9"/>
    </sheetView>
  </sheetViews>
  <sheetFormatPr defaultRowHeight="15" x14ac:dyDescent="0.25"/>
  <cols>
    <col min="3" max="3" width="27.5703125" customWidth="1"/>
    <col min="4" max="4" width="30" customWidth="1"/>
    <col min="7" max="7" width="38.85546875" customWidth="1"/>
    <col min="9" max="9" width="20.140625" customWidth="1"/>
    <col min="22" max="22" width="23.140625" customWidth="1"/>
    <col min="23" max="23" width="14.5703125" customWidth="1"/>
    <col min="24" max="24" width="16" customWidth="1"/>
    <col min="25" max="25" width="15.140625" customWidth="1"/>
    <col min="26" max="26" width="14" customWidth="1"/>
    <col min="30" max="30" width="33.28515625" customWidth="1"/>
    <col min="31" max="31" width="19.28515625" customWidth="1"/>
    <col min="36" max="36" width="14.5703125" customWidth="1"/>
    <col min="52" max="52" width="43.85546875" customWidth="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17" t="s">
        <v>2</v>
      </c>
      <c r="B4" s="217" t="s">
        <v>3</v>
      </c>
      <c r="C4" s="220" t="s">
        <v>41</v>
      </c>
      <c r="D4" s="221"/>
      <c r="E4" s="217" t="s">
        <v>6</v>
      </c>
      <c r="F4" s="217" t="s">
        <v>4</v>
      </c>
      <c r="G4" s="217" t="s">
        <v>0</v>
      </c>
      <c r="H4" s="217" t="s">
        <v>54</v>
      </c>
      <c r="I4" s="217" t="s">
        <v>55</v>
      </c>
      <c r="J4" s="217" t="s">
        <v>56</v>
      </c>
      <c r="K4" s="217" t="s">
        <v>34</v>
      </c>
      <c r="L4" s="217" t="s">
        <v>35</v>
      </c>
      <c r="M4" s="217" t="s">
        <v>79</v>
      </c>
      <c r="N4" s="217" t="s">
        <v>9</v>
      </c>
      <c r="O4" s="222" t="s">
        <v>42</v>
      </c>
      <c r="P4" s="222" t="s">
        <v>43</v>
      </c>
      <c r="Q4" s="225" t="s">
        <v>57</v>
      </c>
      <c r="R4" s="226"/>
      <c r="S4" s="226"/>
      <c r="T4" s="227"/>
      <c r="U4" s="217" t="s">
        <v>10</v>
      </c>
      <c r="V4" s="217" t="s">
        <v>1</v>
      </c>
      <c r="W4" s="217" t="s">
        <v>47</v>
      </c>
      <c r="X4" s="234" t="s">
        <v>58</v>
      </c>
      <c r="Y4" s="234" t="s">
        <v>59</v>
      </c>
      <c r="Z4" s="220" t="s">
        <v>60</v>
      </c>
      <c r="AA4" s="235"/>
      <c r="AB4" s="235"/>
      <c r="AC4" s="221"/>
      <c r="AD4" s="220" t="s">
        <v>44</v>
      </c>
      <c r="AE4" s="235"/>
      <c r="AF4" s="235"/>
      <c r="AG4" s="235"/>
      <c r="AH4" s="235"/>
      <c r="AI4" s="235"/>
      <c r="AJ4" s="235"/>
      <c r="AK4" s="235"/>
      <c r="AL4" s="235"/>
      <c r="AM4" s="221"/>
      <c r="AN4" s="217" t="s">
        <v>45</v>
      </c>
      <c r="AO4" s="217" t="s">
        <v>11</v>
      </c>
      <c r="AP4" s="236" t="s">
        <v>61</v>
      </c>
      <c r="AQ4" s="237"/>
      <c r="AR4" s="237"/>
      <c r="AS4" s="237"/>
      <c r="AT4" s="237"/>
      <c r="AU4" s="237"/>
      <c r="AV4" s="237"/>
      <c r="AW4" s="238"/>
      <c r="AX4" s="217" t="s">
        <v>77</v>
      </c>
      <c r="AY4" s="217" t="s">
        <v>78</v>
      </c>
      <c r="AZ4" s="231" t="s">
        <v>5</v>
      </c>
    </row>
    <row r="5" spans="1:52" s="87" customFormat="1" ht="51" customHeight="1" x14ac:dyDescent="0.25">
      <c r="A5" s="218"/>
      <c r="B5" s="218"/>
      <c r="C5" s="217" t="s">
        <v>7</v>
      </c>
      <c r="D5" s="217" t="s">
        <v>46</v>
      </c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23"/>
      <c r="P5" s="223"/>
      <c r="Q5" s="228"/>
      <c r="R5" s="229"/>
      <c r="S5" s="229"/>
      <c r="T5" s="230"/>
      <c r="U5" s="218"/>
      <c r="V5" s="218"/>
      <c r="W5" s="218"/>
      <c r="X5" s="234"/>
      <c r="Y5" s="234"/>
      <c r="Z5" s="217" t="s">
        <v>62</v>
      </c>
      <c r="AA5" s="217" t="s">
        <v>48</v>
      </c>
      <c r="AB5" s="217" t="s">
        <v>49</v>
      </c>
      <c r="AC5" s="217" t="s">
        <v>50</v>
      </c>
      <c r="AD5" s="217" t="s">
        <v>33</v>
      </c>
      <c r="AE5" s="217" t="s">
        <v>36</v>
      </c>
      <c r="AF5" s="220" t="s">
        <v>51</v>
      </c>
      <c r="AG5" s="221"/>
      <c r="AH5" s="217" t="s">
        <v>37</v>
      </c>
      <c r="AI5" s="220" t="s">
        <v>52</v>
      </c>
      <c r="AJ5" s="221"/>
      <c r="AK5" s="222" t="s">
        <v>40</v>
      </c>
      <c r="AL5" s="217" t="s">
        <v>63</v>
      </c>
      <c r="AM5" s="241" t="s">
        <v>64</v>
      </c>
      <c r="AN5" s="218"/>
      <c r="AO5" s="218"/>
      <c r="AP5" s="231" t="s">
        <v>65</v>
      </c>
      <c r="AQ5" s="231" t="s">
        <v>66</v>
      </c>
      <c r="AR5" s="231" t="s">
        <v>67</v>
      </c>
      <c r="AS5" s="231" t="s">
        <v>68</v>
      </c>
      <c r="AT5" s="231" t="s">
        <v>69</v>
      </c>
      <c r="AU5" s="239" t="s">
        <v>70</v>
      </c>
      <c r="AV5" s="239" t="s">
        <v>71</v>
      </c>
      <c r="AW5" s="231" t="s">
        <v>72</v>
      </c>
      <c r="AX5" s="218"/>
      <c r="AY5" s="218"/>
      <c r="AZ5" s="232"/>
    </row>
    <row r="6" spans="1:52" s="87" customFormat="1" ht="51" customHeight="1" x14ac:dyDescent="0.2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24"/>
      <c r="P6" s="224"/>
      <c r="Q6" s="88" t="s">
        <v>73</v>
      </c>
      <c r="R6" s="88" t="s">
        <v>74</v>
      </c>
      <c r="S6" s="88" t="s">
        <v>75</v>
      </c>
      <c r="T6" s="88" t="s">
        <v>76</v>
      </c>
      <c r="U6" s="219"/>
      <c r="V6" s="219"/>
      <c r="W6" s="219"/>
      <c r="X6" s="234"/>
      <c r="Y6" s="234"/>
      <c r="Z6" s="219"/>
      <c r="AA6" s="219"/>
      <c r="AB6" s="219"/>
      <c r="AC6" s="219"/>
      <c r="AD6" s="219"/>
      <c r="AE6" s="219"/>
      <c r="AF6" s="181" t="s">
        <v>53</v>
      </c>
      <c r="AG6" s="181" t="s">
        <v>39</v>
      </c>
      <c r="AH6" s="219"/>
      <c r="AI6" s="181" t="s">
        <v>38</v>
      </c>
      <c r="AJ6" s="181" t="s">
        <v>39</v>
      </c>
      <c r="AK6" s="224"/>
      <c r="AL6" s="219"/>
      <c r="AM6" s="242"/>
      <c r="AN6" s="219"/>
      <c r="AO6" s="219"/>
      <c r="AP6" s="233"/>
      <c r="AQ6" s="233"/>
      <c r="AR6" s="233"/>
      <c r="AS6" s="233"/>
      <c r="AT6" s="233"/>
      <c r="AU6" s="240"/>
      <c r="AV6" s="240"/>
      <c r="AW6" s="233"/>
      <c r="AX6" s="219"/>
      <c r="AY6" s="219"/>
      <c r="AZ6" s="233"/>
    </row>
    <row r="7" spans="1:52" s="90" customFormat="1" ht="12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91" customFormat="1" ht="12.75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s="91" customFormat="1" ht="72.75" customHeight="1" x14ac:dyDescent="0.2">
      <c r="A9" s="43">
        <v>7</v>
      </c>
      <c r="B9" s="44">
        <v>26</v>
      </c>
      <c r="C9" s="45" t="s">
        <v>110</v>
      </c>
      <c r="D9" s="45" t="s">
        <v>110</v>
      </c>
      <c r="E9" s="45" t="s">
        <v>165</v>
      </c>
      <c r="F9" s="43">
        <v>1</v>
      </c>
      <c r="G9" s="44" t="s">
        <v>248</v>
      </c>
      <c r="H9" s="83" t="s">
        <v>167</v>
      </c>
      <c r="I9" s="57" t="s">
        <v>168</v>
      </c>
      <c r="J9" s="43">
        <v>1</v>
      </c>
      <c r="K9" s="43"/>
      <c r="L9" s="43"/>
      <c r="M9" s="44" t="s">
        <v>135</v>
      </c>
      <c r="N9" s="44" t="s">
        <v>136</v>
      </c>
      <c r="O9" s="85">
        <v>1532.37338</v>
      </c>
      <c r="P9" s="85">
        <v>1838.84806</v>
      </c>
      <c r="Q9" s="92"/>
      <c r="R9" s="92"/>
      <c r="S9" s="92"/>
      <c r="T9" s="92"/>
      <c r="U9" s="83" t="s">
        <v>125</v>
      </c>
      <c r="V9" s="44" t="s">
        <v>110</v>
      </c>
      <c r="W9" s="44" t="s">
        <v>169</v>
      </c>
      <c r="X9" s="72">
        <v>45733</v>
      </c>
      <c r="Y9" s="182">
        <v>45784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248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45804</v>
      </c>
      <c r="AL9" s="72">
        <v>45804</v>
      </c>
      <c r="AM9" s="72">
        <v>46169</v>
      </c>
      <c r="AN9" s="44">
        <v>2026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170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sqref="A1:XFD9"/>
    </sheetView>
  </sheetViews>
  <sheetFormatPr defaultRowHeight="12.75" x14ac:dyDescent="0.2"/>
  <cols>
    <col min="1" max="2" width="9.140625" style="91"/>
    <col min="3" max="3" width="23.7109375" style="91" customWidth="1"/>
    <col min="4" max="4" width="23" style="91" customWidth="1"/>
    <col min="5" max="6" width="9.140625" style="91"/>
    <col min="7" max="7" width="57.7109375" style="91" customWidth="1"/>
    <col min="8" max="8" width="9.140625" style="91"/>
    <col min="9" max="9" width="14.28515625" style="91" customWidth="1"/>
    <col min="10" max="10" width="9.140625" style="91"/>
    <col min="11" max="11" width="18.85546875" style="91" customWidth="1"/>
    <col min="12" max="12" width="14.85546875" style="91" customWidth="1"/>
    <col min="13" max="13" width="16.85546875" style="91" customWidth="1"/>
    <col min="14" max="14" width="21.7109375" style="91" customWidth="1"/>
    <col min="15" max="15" width="12.5703125" style="91" customWidth="1"/>
    <col min="16" max="16" width="15.28515625" style="91" customWidth="1"/>
    <col min="17" max="21" width="9.140625" style="91"/>
    <col min="22" max="22" width="25.28515625" style="91" customWidth="1"/>
    <col min="23" max="23" width="18.42578125" style="91" customWidth="1"/>
    <col min="24" max="24" width="11.42578125" style="91" customWidth="1"/>
    <col min="25" max="25" width="12" style="91" customWidth="1"/>
    <col min="26" max="29" width="9.140625" style="91"/>
    <col min="30" max="30" width="61" style="91" customWidth="1"/>
    <col min="31" max="31" width="25" style="91" customWidth="1"/>
    <col min="32" max="34" width="9.140625" style="91"/>
    <col min="35" max="35" width="17.42578125" style="91" customWidth="1"/>
    <col min="36" max="36" width="23.42578125" style="91" customWidth="1"/>
    <col min="37" max="49" width="9.140625" style="91"/>
    <col min="50" max="50" width="13" style="91" customWidth="1"/>
    <col min="51" max="51" width="9.140625" style="91"/>
    <col min="52" max="52" width="68" style="97" customWidth="1"/>
    <col min="53" max="16384" width="9.140625" style="9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17" t="s">
        <v>2</v>
      </c>
      <c r="B4" s="217" t="s">
        <v>3</v>
      </c>
      <c r="C4" s="220" t="s">
        <v>41</v>
      </c>
      <c r="D4" s="221"/>
      <c r="E4" s="217" t="s">
        <v>6</v>
      </c>
      <c r="F4" s="217" t="s">
        <v>4</v>
      </c>
      <c r="G4" s="217" t="s">
        <v>0</v>
      </c>
      <c r="H4" s="217" t="s">
        <v>54</v>
      </c>
      <c r="I4" s="217" t="s">
        <v>55</v>
      </c>
      <c r="J4" s="217" t="s">
        <v>56</v>
      </c>
      <c r="K4" s="217" t="s">
        <v>34</v>
      </c>
      <c r="L4" s="217" t="s">
        <v>35</v>
      </c>
      <c r="M4" s="217" t="s">
        <v>79</v>
      </c>
      <c r="N4" s="217" t="s">
        <v>9</v>
      </c>
      <c r="O4" s="222" t="s">
        <v>42</v>
      </c>
      <c r="P4" s="222" t="s">
        <v>43</v>
      </c>
      <c r="Q4" s="225" t="s">
        <v>57</v>
      </c>
      <c r="R4" s="226"/>
      <c r="S4" s="226"/>
      <c r="T4" s="227"/>
      <c r="U4" s="217" t="s">
        <v>10</v>
      </c>
      <c r="V4" s="217" t="s">
        <v>1</v>
      </c>
      <c r="W4" s="217" t="s">
        <v>47</v>
      </c>
      <c r="X4" s="234" t="s">
        <v>58</v>
      </c>
      <c r="Y4" s="234" t="s">
        <v>59</v>
      </c>
      <c r="Z4" s="220" t="s">
        <v>60</v>
      </c>
      <c r="AA4" s="235"/>
      <c r="AB4" s="235"/>
      <c r="AC4" s="221"/>
      <c r="AD4" s="220" t="s">
        <v>44</v>
      </c>
      <c r="AE4" s="235"/>
      <c r="AF4" s="235"/>
      <c r="AG4" s="235"/>
      <c r="AH4" s="235"/>
      <c r="AI4" s="235"/>
      <c r="AJ4" s="235"/>
      <c r="AK4" s="235"/>
      <c r="AL4" s="235"/>
      <c r="AM4" s="221"/>
      <c r="AN4" s="217" t="s">
        <v>45</v>
      </c>
      <c r="AO4" s="217" t="s">
        <v>11</v>
      </c>
      <c r="AP4" s="236" t="s">
        <v>61</v>
      </c>
      <c r="AQ4" s="237"/>
      <c r="AR4" s="237"/>
      <c r="AS4" s="237"/>
      <c r="AT4" s="237"/>
      <c r="AU4" s="237"/>
      <c r="AV4" s="237"/>
      <c r="AW4" s="238"/>
      <c r="AX4" s="217" t="s">
        <v>77</v>
      </c>
      <c r="AY4" s="217" t="s">
        <v>78</v>
      </c>
      <c r="AZ4" s="231" t="s">
        <v>5</v>
      </c>
    </row>
    <row r="5" spans="1:52" s="87" customFormat="1" ht="51" customHeight="1" x14ac:dyDescent="0.25">
      <c r="A5" s="218"/>
      <c r="B5" s="218"/>
      <c r="C5" s="217" t="s">
        <v>7</v>
      </c>
      <c r="D5" s="217" t="s">
        <v>46</v>
      </c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23"/>
      <c r="P5" s="223"/>
      <c r="Q5" s="228"/>
      <c r="R5" s="229"/>
      <c r="S5" s="229"/>
      <c r="T5" s="230"/>
      <c r="U5" s="218"/>
      <c r="V5" s="218"/>
      <c r="W5" s="218"/>
      <c r="X5" s="234"/>
      <c r="Y5" s="234"/>
      <c r="Z5" s="217" t="s">
        <v>62</v>
      </c>
      <c r="AA5" s="217" t="s">
        <v>48</v>
      </c>
      <c r="AB5" s="217" t="s">
        <v>49</v>
      </c>
      <c r="AC5" s="217" t="s">
        <v>50</v>
      </c>
      <c r="AD5" s="217" t="s">
        <v>33</v>
      </c>
      <c r="AE5" s="217" t="s">
        <v>36</v>
      </c>
      <c r="AF5" s="220" t="s">
        <v>51</v>
      </c>
      <c r="AG5" s="221"/>
      <c r="AH5" s="217" t="s">
        <v>37</v>
      </c>
      <c r="AI5" s="220" t="s">
        <v>52</v>
      </c>
      <c r="AJ5" s="221"/>
      <c r="AK5" s="222" t="s">
        <v>40</v>
      </c>
      <c r="AL5" s="217" t="s">
        <v>63</v>
      </c>
      <c r="AM5" s="241" t="s">
        <v>64</v>
      </c>
      <c r="AN5" s="218"/>
      <c r="AO5" s="218"/>
      <c r="AP5" s="231" t="s">
        <v>65</v>
      </c>
      <c r="AQ5" s="231" t="s">
        <v>66</v>
      </c>
      <c r="AR5" s="231" t="s">
        <v>67</v>
      </c>
      <c r="AS5" s="231" t="s">
        <v>68</v>
      </c>
      <c r="AT5" s="231" t="s">
        <v>69</v>
      </c>
      <c r="AU5" s="239" t="s">
        <v>70</v>
      </c>
      <c r="AV5" s="239" t="s">
        <v>71</v>
      </c>
      <c r="AW5" s="231" t="s">
        <v>72</v>
      </c>
      <c r="AX5" s="218"/>
      <c r="AY5" s="218"/>
      <c r="AZ5" s="232"/>
    </row>
    <row r="6" spans="1:52" s="87" customFormat="1" ht="51" customHeight="1" x14ac:dyDescent="0.2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24"/>
      <c r="P6" s="224"/>
      <c r="Q6" s="88" t="s">
        <v>73</v>
      </c>
      <c r="R6" s="88" t="s">
        <v>74</v>
      </c>
      <c r="S6" s="88" t="s">
        <v>75</v>
      </c>
      <c r="T6" s="88" t="s">
        <v>76</v>
      </c>
      <c r="U6" s="219"/>
      <c r="V6" s="219"/>
      <c r="W6" s="219"/>
      <c r="X6" s="234"/>
      <c r="Y6" s="234"/>
      <c r="Z6" s="219"/>
      <c r="AA6" s="219"/>
      <c r="AB6" s="219"/>
      <c r="AC6" s="219"/>
      <c r="AD6" s="219"/>
      <c r="AE6" s="219"/>
      <c r="AF6" s="89" t="s">
        <v>53</v>
      </c>
      <c r="AG6" s="89" t="s">
        <v>39</v>
      </c>
      <c r="AH6" s="219"/>
      <c r="AI6" s="89" t="s">
        <v>38</v>
      </c>
      <c r="AJ6" s="89" t="s">
        <v>39</v>
      </c>
      <c r="AK6" s="224"/>
      <c r="AL6" s="219"/>
      <c r="AM6" s="242"/>
      <c r="AN6" s="219"/>
      <c r="AO6" s="219"/>
      <c r="AP6" s="233"/>
      <c r="AQ6" s="233"/>
      <c r="AR6" s="233"/>
      <c r="AS6" s="233"/>
      <c r="AT6" s="233"/>
      <c r="AU6" s="240"/>
      <c r="AV6" s="240"/>
      <c r="AW6" s="233"/>
      <c r="AX6" s="219"/>
      <c r="AY6" s="219"/>
      <c r="AZ6" s="233"/>
    </row>
    <row r="7" spans="1:52" s="90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ht="39.75" customHeight="1" x14ac:dyDescent="0.2">
      <c r="A9" s="43">
        <v>7</v>
      </c>
      <c r="B9" s="44">
        <v>24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184</v>
      </c>
      <c r="H9" s="83" t="s">
        <v>185</v>
      </c>
      <c r="I9" s="57" t="s">
        <v>186</v>
      </c>
      <c r="J9" s="43">
        <v>1</v>
      </c>
      <c r="K9" s="43"/>
      <c r="L9" s="43"/>
      <c r="M9" s="44" t="s">
        <v>135</v>
      </c>
      <c r="N9" s="44" t="s">
        <v>136</v>
      </c>
      <c r="O9" s="85">
        <f t="shared" ref="O9" si="0">P9/1.2</f>
        <v>81.24166666666666</v>
      </c>
      <c r="P9" s="85">
        <v>97.49</v>
      </c>
      <c r="Q9" s="92"/>
      <c r="R9" s="92"/>
      <c r="S9" s="92"/>
      <c r="T9" s="92"/>
      <c r="U9" s="83" t="s">
        <v>150</v>
      </c>
      <c r="V9" s="44" t="s">
        <v>110</v>
      </c>
      <c r="W9" s="44" t="s">
        <v>169</v>
      </c>
      <c r="X9" s="72">
        <v>45716</v>
      </c>
      <c r="Y9" s="72">
        <v>45726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электрооборудования</v>
      </c>
      <c r="AE9" s="44" t="s">
        <v>120</v>
      </c>
      <c r="AF9" s="44">
        <v>876</v>
      </c>
      <c r="AG9" s="44" t="s">
        <v>151</v>
      </c>
      <c r="AH9" s="44">
        <v>1</v>
      </c>
      <c r="AI9" s="73">
        <v>63000000003</v>
      </c>
      <c r="AJ9" s="44" t="s">
        <v>122</v>
      </c>
      <c r="AK9" s="72">
        <v>45746</v>
      </c>
      <c r="AL9" s="72">
        <v>45746</v>
      </c>
      <c r="AM9" s="72">
        <v>45807</v>
      </c>
      <c r="AN9" s="44">
        <v>2025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187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83"/>
  <sheetViews>
    <sheetView zoomScale="80" zoomScaleNormal="80"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A21" sqref="A21:XFD21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6.85546875" style="13" customWidth="1"/>
    <col min="7" max="7" width="59" style="14" customWidth="1"/>
    <col min="8" max="8" width="12" style="15" customWidth="1"/>
    <col min="9" max="9" width="14.85546875" style="15" customWidth="1"/>
    <col min="10" max="16" width="14.85546875" style="13" customWidth="1"/>
    <col min="17" max="18" width="14.85546875" style="16" customWidth="1"/>
    <col min="19" max="19" width="14.8554687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10.42578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48.7109375" style="18" customWidth="1"/>
    <col min="50" max="16384" width="9.140625" style="19"/>
  </cols>
  <sheetData>
    <row r="2" spans="1:49" ht="18" customHeight="1" x14ac:dyDescent="0.25">
      <c r="A2" s="12" t="s">
        <v>80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81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22" t="s">
        <v>82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43" t="s">
        <v>2</v>
      </c>
      <c r="B6" s="252" t="s">
        <v>3</v>
      </c>
      <c r="C6" s="254" t="s">
        <v>41</v>
      </c>
      <c r="D6" s="255"/>
      <c r="E6" s="244" t="s">
        <v>6</v>
      </c>
      <c r="F6" s="244" t="s">
        <v>4</v>
      </c>
      <c r="G6" s="243" t="s">
        <v>0</v>
      </c>
      <c r="H6" s="244" t="s">
        <v>83</v>
      </c>
      <c r="I6" s="244" t="s">
        <v>84</v>
      </c>
      <c r="J6" s="244" t="s">
        <v>85</v>
      </c>
      <c r="K6" s="244" t="s">
        <v>86</v>
      </c>
      <c r="L6" s="244" t="s">
        <v>35</v>
      </c>
      <c r="M6" s="243" t="s">
        <v>87</v>
      </c>
      <c r="N6" s="243" t="s">
        <v>9</v>
      </c>
      <c r="O6" s="244" t="s">
        <v>88</v>
      </c>
      <c r="P6" s="244" t="s">
        <v>88</v>
      </c>
      <c r="Q6" s="290" t="s">
        <v>42</v>
      </c>
      <c r="R6" s="264" t="s">
        <v>43</v>
      </c>
      <c r="S6" s="243" t="s">
        <v>10</v>
      </c>
      <c r="T6" s="254" t="s">
        <v>89</v>
      </c>
      <c r="U6" s="255"/>
      <c r="V6" s="255"/>
      <c r="W6" s="267"/>
      <c r="X6" s="254" t="s">
        <v>90</v>
      </c>
      <c r="Y6" s="255"/>
      <c r="Z6" s="255"/>
      <c r="AA6" s="267"/>
      <c r="AB6" s="243" t="s">
        <v>44</v>
      </c>
      <c r="AC6" s="243"/>
      <c r="AD6" s="243"/>
      <c r="AE6" s="243"/>
      <c r="AF6" s="243"/>
      <c r="AG6" s="243"/>
      <c r="AH6" s="243"/>
      <c r="AI6" s="243"/>
      <c r="AJ6" s="243"/>
      <c r="AK6" s="243"/>
      <c r="AL6" s="243" t="s">
        <v>45</v>
      </c>
      <c r="AM6" s="243" t="s">
        <v>11</v>
      </c>
      <c r="AN6" s="256" t="s">
        <v>91</v>
      </c>
      <c r="AO6" s="257"/>
      <c r="AP6" s="257"/>
      <c r="AQ6" s="257"/>
      <c r="AR6" s="257"/>
      <c r="AS6" s="257"/>
      <c r="AT6" s="257"/>
      <c r="AU6" s="257"/>
      <c r="AV6" s="258"/>
      <c r="AW6" s="259" t="s">
        <v>5</v>
      </c>
    </row>
    <row r="7" spans="1:49" ht="36.75" customHeight="1" x14ac:dyDescent="0.25">
      <c r="A7" s="243"/>
      <c r="B7" s="253"/>
      <c r="C7" s="243" t="s">
        <v>7</v>
      </c>
      <c r="D7" s="243" t="s">
        <v>46</v>
      </c>
      <c r="E7" s="248"/>
      <c r="F7" s="248"/>
      <c r="G7" s="243"/>
      <c r="H7" s="248"/>
      <c r="I7" s="248"/>
      <c r="J7" s="248"/>
      <c r="K7" s="248"/>
      <c r="L7" s="248"/>
      <c r="M7" s="243"/>
      <c r="N7" s="243"/>
      <c r="O7" s="248"/>
      <c r="P7" s="248"/>
      <c r="Q7" s="290"/>
      <c r="R7" s="265"/>
      <c r="S7" s="243"/>
      <c r="T7" s="243" t="s">
        <v>1</v>
      </c>
      <c r="U7" s="243" t="s">
        <v>47</v>
      </c>
      <c r="V7" s="262" t="s">
        <v>92</v>
      </c>
      <c r="W7" s="262" t="s">
        <v>93</v>
      </c>
      <c r="X7" s="243" t="s">
        <v>94</v>
      </c>
      <c r="Y7" s="243" t="s">
        <v>48</v>
      </c>
      <c r="Z7" s="244" t="s">
        <v>49</v>
      </c>
      <c r="AA7" s="246" t="s">
        <v>50</v>
      </c>
      <c r="AB7" s="243" t="s">
        <v>33</v>
      </c>
      <c r="AC7" s="243" t="s">
        <v>36</v>
      </c>
      <c r="AD7" s="243" t="s">
        <v>51</v>
      </c>
      <c r="AE7" s="243"/>
      <c r="AF7" s="243" t="s">
        <v>37</v>
      </c>
      <c r="AG7" s="243" t="s">
        <v>52</v>
      </c>
      <c r="AH7" s="243"/>
      <c r="AI7" s="268" t="s">
        <v>40</v>
      </c>
      <c r="AJ7" s="243" t="s">
        <v>95</v>
      </c>
      <c r="AK7" s="276" t="s">
        <v>96</v>
      </c>
      <c r="AL7" s="243"/>
      <c r="AM7" s="243"/>
      <c r="AN7" s="274" t="s">
        <v>97</v>
      </c>
      <c r="AO7" s="274" t="s">
        <v>98</v>
      </c>
      <c r="AP7" s="274" t="s">
        <v>99</v>
      </c>
      <c r="AQ7" s="278" t="s">
        <v>100</v>
      </c>
      <c r="AR7" s="278" t="s">
        <v>101</v>
      </c>
      <c r="AS7" s="270" t="s">
        <v>102</v>
      </c>
      <c r="AT7" s="272" t="s">
        <v>103</v>
      </c>
      <c r="AU7" s="273"/>
      <c r="AV7" s="274" t="s">
        <v>104</v>
      </c>
      <c r="AW7" s="260"/>
    </row>
    <row r="8" spans="1:49" ht="78.75" customHeight="1" x14ac:dyDescent="0.25">
      <c r="A8" s="243"/>
      <c r="B8" s="253"/>
      <c r="C8" s="244"/>
      <c r="D8" s="244"/>
      <c r="E8" s="245"/>
      <c r="F8" s="245"/>
      <c r="G8" s="244"/>
      <c r="H8" s="245"/>
      <c r="I8" s="245"/>
      <c r="J8" s="245"/>
      <c r="K8" s="245"/>
      <c r="L8" s="245"/>
      <c r="M8" s="244"/>
      <c r="N8" s="244"/>
      <c r="O8" s="245"/>
      <c r="P8" s="245"/>
      <c r="Q8" s="290"/>
      <c r="R8" s="266"/>
      <c r="S8" s="244"/>
      <c r="T8" s="244"/>
      <c r="U8" s="244"/>
      <c r="V8" s="263"/>
      <c r="W8" s="263"/>
      <c r="X8" s="244"/>
      <c r="Y8" s="244"/>
      <c r="Z8" s="245"/>
      <c r="AA8" s="247"/>
      <c r="AB8" s="244"/>
      <c r="AC8" s="244"/>
      <c r="AD8" s="23" t="s">
        <v>53</v>
      </c>
      <c r="AE8" s="23" t="s">
        <v>39</v>
      </c>
      <c r="AF8" s="244"/>
      <c r="AG8" s="23" t="s">
        <v>38</v>
      </c>
      <c r="AH8" s="23" t="s">
        <v>39</v>
      </c>
      <c r="AI8" s="269"/>
      <c r="AJ8" s="244"/>
      <c r="AK8" s="277"/>
      <c r="AL8" s="244"/>
      <c r="AM8" s="244"/>
      <c r="AN8" s="275"/>
      <c r="AO8" s="275"/>
      <c r="AP8" s="275"/>
      <c r="AQ8" s="279"/>
      <c r="AR8" s="279"/>
      <c r="AS8" s="271"/>
      <c r="AT8" s="24" t="s">
        <v>105</v>
      </c>
      <c r="AU8" s="24" t="s">
        <v>106</v>
      </c>
      <c r="AV8" s="275"/>
      <c r="AW8" s="261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3">
        <v>8</v>
      </c>
      <c r="I9" s="23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</row>
    <row r="10" spans="1:49" s="71" customFormat="1" ht="37.5" customHeight="1" x14ac:dyDescent="0.25">
      <c r="A10" s="64" t="s">
        <v>107</v>
      </c>
      <c r="B10" s="65"/>
      <c r="C10" s="65"/>
      <c r="D10" s="65"/>
      <c r="E10" s="65"/>
      <c r="F10" s="65"/>
      <c r="G10" s="66"/>
      <c r="H10" s="67"/>
      <c r="I10" s="67"/>
      <c r="J10" s="65"/>
      <c r="K10" s="65"/>
      <c r="L10" s="65"/>
      <c r="M10" s="65"/>
      <c r="N10" s="65"/>
      <c r="O10" s="65"/>
      <c r="P10" s="65"/>
      <c r="Q10" s="68" t="s">
        <v>108</v>
      </c>
      <c r="R10" s="68" t="s">
        <v>109</v>
      </c>
      <c r="S10" s="69"/>
      <c r="T10" s="65"/>
      <c r="U10" s="65"/>
      <c r="V10" s="65"/>
      <c r="W10" s="65"/>
      <c r="X10" s="65"/>
      <c r="Y10" s="65"/>
      <c r="Z10" s="65"/>
      <c r="AA10" s="65"/>
      <c r="AB10" s="6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70"/>
    </row>
    <row r="11" spans="1:49" s="53" customFormat="1" ht="91.5" customHeight="1" x14ac:dyDescent="0.25">
      <c r="A11" s="43">
        <v>2</v>
      </c>
      <c r="B11" s="44">
        <v>1</v>
      </c>
      <c r="C11" s="45" t="s">
        <v>110</v>
      </c>
      <c r="D11" s="45" t="s">
        <v>110</v>
      </c>
      <c r="E11" s="45" t="s">
        <v>111</v>
      </c>
      <c r="F11" s="43">
        <v>1</v>
      </c>
      <c r="G11" s="44" t="s">
        <v>112</v>
      </c>
      <c r="H11" s="46" t="s">
        <v>113</v>
      </c>
      <c r="I11" s="46" t="s">
        <v>114</v>
      </c>
      <c r="J11" s="47">
        <v>2</v>
      </c>
      <c r="K11" s="43"/>
      <c r="L11" s="43"/>
      <c r="M11" s="44" t="s">
        <v>115</v>
      </c>
      <c r="N11" s="44" t="s">
        <v>116</v>
      </c>
      <c r="O11" s="44"/>
      <c r="P11" s="44"/>
      <c r="Q11" s="58">
        <f t="shared" ref="Q11:Q14" si="0">R11/1.2</f>
        <v>21321.339075</v>
      </c>
      <c r="R11" s="58">
        <v>25585.606889999999</v>
      </c>
      <c r="S11" s="44" t="s">
        <v>117</v>
      </c>
      <c r="T11" s="44" t="s">
        <v>110</v>
      </c>
      <c r="U11" s="44" t="s">
        <v>118</v>
      </c>
      <c r="V11" s="72">
        <v>45714</v>
      </c>
      <c r="W11" s="72">
        <v>45734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">
        <v>112</v>
      </c>
      <c r="AC11" s="44" t="s">
        <v>120</v>
      </c>
      <c r="AD11" s="44">
        <v>796</v>
      </c>
      <c r="AE11" s="44" t="s">
        <v>121</v>
      </c>
      <c r="AF11" s="44">
        <v>1</v>
      </c>
      <c r="AG11" s="73">
        <v>63000000004</v>
      </c>
      <c r="AH11" s="44" t="s">
        <v>122</v>
      </c>
      <c r="AI11" s="72">
        <v>45765</v>
      </c>
      <c r="AJ11" s="72">
        <v>45765</v>
      </c>
      <c r="AK11" s="72">
        <v>45900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123</v>
      </c>
    </row>
    <row r="12" spans="1:49" s="53" customFormat="1" ht="66.75" customHeight="1" x14ac:dyDescent="0.25">
      <c r="A12" s="43">
        <v>2</v>
      </c>
      <c r="B12" s="44">
        <v>2</v>
      </c>
      <c r="C12" s="45" t="s">
        <v>110</v>
      </c>
      <c r="D12" s="45" t="s">
        <v>110</v>
      </c>
      <c r="E12" s="45" t="s">
        <v>111</v>
      </c>
      <c r="F12" s="43">
        <v>1</v>
      </c>
      <c r="G12" s="44" t="s">
        <v>124</v>
      </c>
      <c r="H12" s="46" t="s">
        <v>113</v>
      </c>
      <c r="I12" s="46" t="s">
        <v>114</v>
      </c>
      <c r="J12" s="47">
        <v>2</v>
      </c>
      <c r="K12" s="43"/>
      <c r="L12" s="43"/>
      <c r="M12" s="44" t="s">
        <v>115</v>
      </c>
      <c r="N12" s="44" t="s">
        <v>116</v>
      </c>
      <c r="O12" s="44"/>
      <c r="P12" s="44"/>
      <c r="Q12" s="58">
        <f t="shared" si="0"/>
        <v>10283.441141666668</v>
      </c>
      <c r="R12" s="58">
        <v>12340.129370000001</v>
      </c>
      <c r="S12" s="54" t="s">
        <v>125</v>
      </c>
      <c r="T12" s="44" t="s">
        <v>110</v>
      </c>
      <c r="U12" s="44" t="s">
        <v>118</v>
      </c>
      <c r="V12" s="72">
        <v>45715</v>
      </c>
      <c r="W12" s="72">
        <v>45729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>G12</f>
        <v>Модернизация ПС 35 кВ Соколовогорская в части замены выключателей 6 кВ на вакуумные с устройствами РЗА (3 шт.). СМР.</v>
      </c>
      <c r="AC12" s="44" t="s">
        <v>120</v>
      </c>
      <c r="AD12" s="44">
        <v>796</v>
      </c>
      <c r="AE12" s="44" t="s">
        <v>121</v>
      </c>
      <c r="AF12" s="44">
        <v>1</v>
      </c>
      <c r="AG12" s="73">
        <v>63000000005</v>
      </c>
      <c r="AH12" s="44" t="s">
        <v>122</v>
      </c>
      <c r="AI12" s="72">
        <v>45758</v>
      </c>
      <c r="AJ12" s="72">
        <v>45758</v>
      </c>
      <c r="AK12" s="72">
        <v>45869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123</v>
      </c>
    </row>
    <row r="13" spans="1:49" s="53" customFormat="1" ht="67.5" customHeight="1" x14ac:dyDescent="0.25">
      <c r="A13" s="43">
        <v>2</v>
      </c>
      <c r="B13" s="44">
        <v>3</v>
      </c>
      <c r="C13" s="45" t="s">
        <v>110</v>
      </c>
      <c r="D13" s="45" t="s">
        <v>110</v>
      </c>
      <c r="E13" s="45" t="s">
        <v>111</v>
      </c>
      <c r="F13" s="43">
        <v>1</v>
      </c>
      <c r="G13" s="44" t="s">
        <v>126</v>
      </c>
      <c r="H13" s="46" t="s">
        <v>113</v>
      </c>
      <c r="I13" s="46" t="s">
        <v>127</v>
      </c>
      <c r="J13" s="47">
        <v>1</v>
      </c>
      <c r="K13" s="43"/>
      <c r="L13" s="43"/>
      <c r="M13" s="44" t="s">
        <v>115</v>
      </c>
      <c r="N13" s="44" t="s">
        <v>116</v>
      </c>
      <c r="O13" s="44"/>
      <c r="P13" s="44"/>
      <c r="Q13" s="58">
        <f t="shared" si="0"/>
        <v>1077.0269083333333</v>
      </c>
      <c r="R13" s="58">
        <v>1292.43229</v>
      </c>
      <c r="S13" s="54" t="s">
        <v>125</v>
      </c>
      <c r="T13" s="44" t="s">
        <v>110</v>
      </c>
      <c r="U13" s="44" t="s">
        <v>118</v>
      </c>
      <c r="V13" s="72">
        <v>45716</v>
      </c>
      <c r="W13" s="72">
        <v>45733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>G13</f>
        <v>Реконструкция ВЛ-6 кВ Ф-614 РП 6 кВ № 1 в части замены ж/б опор на новые, провода АС на СИП 3 (0,7 км) 1 очередь строительства. СМР.</v>
      </c>
      <c r="AC13" s="44" t="s">
        <v>120</v>
      </c>
      <c r="AD13" s="44">
        <v>796</v>
      </c>
      <c r="AE13" s="44" t="s">
        <v>121</v>
      </c>
      <c r="AF13" s="44">
        <v>1</v>
      </c>
      <c r="AG13" s="73">
        <v>63000000006</v>
      </c>
      <c r="AH13" s="44" t="s">
        <v>122</v>
      </c>
      <c r="AI13" s="72">
        <v>45754</v>
      </c>
      <c r="AJ13" s="72">
        <v>45754</v>
      </c>
      <c r="AK13" s="72">
        <v>45869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128</v>
      </c>
    </row>
    <row r="14" spans="1:49" s="53" customFormat="1" ht="93" customHeight="1" x14ac:dyDescent="0.25">
      <c r="A14" s="43">
        <v>2</v>
      </c>
      <c r="B14" s="44">
        <v>4</v>
      </c>
      <c r="C14" s="45" t="s">
        <v>110</v>
      </c>
      <c r="D14" s="45" t="s">
        <v>110</v>
      </c>
      <c r="E14" s="45" t="s">
        <v>111</v>
      </c>
      <c r="F14" s="43">
        <v>1</v>
      </c>
      <c r="G14" s="44" t="s">
        <v>129</v>
      </c>
      <c r="H14" s="46" t="s">
        <v>113</v>
      </c>
      <c r="I14" s="46" t="s">
        <v>127</v>
      </c>
      <c r="J14" s="47">
        <v>1</v>
      </c>
      <c r="K14" s="43"/>
      <c r="L14" s="43"/>
      <c r="M14" s="44" t="s">
        <v>115</v>
      </c>
      <c r="N14" s="44" t="s">
        <v>116</v>
      </c>
      <c r="O14" s="44"/>
      <c r="P14" s="44"/>
      <c r="Q14" s="58">
        <f t="shared" si="0"/>
        <v>2821.4832000000001</v>
      </c>
      <c r="R14" s="58">
        <v>3385.7798400000001</v>
      </c>
      <c r="S14" s="54" t="s">
        <v>125</v>
      </c>
      <c r="T14" s="44" t="s">
        <v>110</v>
      </c>
      <c r="U14" s="44" t="s">
        <v>118</v>
      </c>
      <c r="V14" s="72">
        <v>45716</v>
      </c>
      <c r="W14" s="72">
        <v>45733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55" t="str">
        <f>G14</f>
        <v>Реконструкция ВЛ-6 кВ Ф-615 РП 6 кВ № 1 в части замены ж/б опор на новые, провода АС на СИП 3 (0,45 км). СМР.</v>
      </c>
      <c r="AC14" s="44" t="s">
        <v>120</v>
      </c>
      <c r="AD14" s="44">
        <v>796</v>
      </c>
      <c r="AE14" s="44" t="s">
        <v>121</v>
      </c>
      <c r="AF14" s="44">
        <v>1</v>
      </c>
      <c r="AG14" s="73">
        <v>63000000007</v>
      </c>
      <c r="AH14" s="44" t="s">
        <v>122</v>
      </c>
      <c r="AI14" s="72">
        <v>45754</v>
      </c>
      <c r="AJ14" s="72">
        <v>45754</v>
      </c>
      <c r="AK14" s="72">
        <v>45869</v>
      </c>
      <c r="AL14" s="44">
        <v>2025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123</v>
      </c>
    </row>
    <row r="15" spans="1:49" s="71" customFormat="1" ht="38.25" customHeight="1" x14ac:dyDescent="0.25">
      <c r="A15" s="64" t="s">
        <v>130</v>
      </c>
      <c r="B15" s="44"/>
      <c r="C15" s="65"/>
      <c r="D15" s="65"/>
      <c r="E15" s="65"/>
      <c r="F15" s="65"/>
      <c r="G15" s="66"/>
      <c r="H15" s="67"/>
      <c r="I15" s="67"/>
      <c r="J15" s="65"/>
      <c r="K15" s="65"/>
      <c r="L15" s="65"/>
      <c r="M15" s="65"/>
      <c r="N15" s="65"/>
      <c r="O15" s="65"/>
      <c r="P15" s="65"/>
      <c r="Q15" s="74"/>
      <c r="R15" s="74"/>
      <c r="S15" s="69"/>
      <c r="T15" s="65"/>
      <c r="U15" s="65"/>
      <c r="V15" s="65"/>
      <c r="W15" s="65"/>
      <c r="X15" s="65"/>
      <c r="Y15" s="65"/>
      <c r="Z15" s="65"/>
      <c r="AA15" s="65"/>
      <c r="AB15" s="66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70"/>
    </row>
    <row r="16" spans="1:49" s="36" customFormat="1" ht="67.5" customHeight="1" x14ac:dyDescent="0.25">
      <c r="A16" s="43">
        <v>4</v>
      </c>
      <c r="B16" s="44">
        <v>5</v>
      </c>
      <c r="C16" s="45" t="s">
        <v>110</v>
      </c>
      <c r="D16" s="45" t="s">
        <v>110</v>
      </c>
      <c r="E16" s="45" t="s">
        <v>131</v>
      </c>
      <c r="F16" s="43">
        <v>1</v>
      </c>
      <c r="G16" s="44" t="s">
        <v>132</v>
      </c>
      <c r="H16" s="43" t="s">
        <v>133</v>
      </c>
      <c r="I16" s="43" t="s">
        <v>134</v>
      </c>
      <c r="J16" s="47">
        <v>1</v>
      </c>
      <c r="K16" s="43"/>
      <c r="L16" s="43"/>
      <c r="M16" s="44" t="s">
        <v>135</v>
      </c>
      <c r="N16" s="44" t="s">
        <v>136</v>
      </c>
      <c r="O16" s="44"/>
      <c r="P16" s="44"/>
      <c r="Q16" s="58">
        <f>R16/1.2</f>
        <v>131.75</v>
      </c>
      <c r="R16" s="58">
        <v>158.1</v>
      </c>
      <c r="S16" s="44" t="s">
        <v>125</v>
      </c>
      <c r="T16" s="44" t="s">
        <v>110</v>
      </c>
      <c r="U16" s="44" t="s">
        <v>118</v>
      </c>
      <c r="V16" s="72">
        <v>45733</v>
      </c>
      <c r="W16" s="72">
        <v>45742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">
        <v>137</v>
      </c>
      <c r="AC16" s="44" t="s">
        <v>120</v>
      </c>
      <c r="AD16" s="44">
        <v>796</v>
      </c>
      <c r="AE16" s="44" t="s">
        <v>121</v>
      </c>
      <c r="AF16" s="44">
        <v>1</v>
      </c>
      <c r="AG16" s="73">
        <v>63000000003</v>
      </c>
      <c r="AH16" s="44" t="s">
        <v>122</v>
      </c>
      <c r="AI16" s="72">
        <v>45763</v>
      </c>
      <c r="AJ16" s="72">
        <v>45763</v>
      </c>
      <c r="AK16" s="72">
        <v>45793</v>
      </c>
      <c r="AL16" s="44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138</v>
      </c>
    </row>
    <row r="17" spans="1:49" s="53" customFormat="1" ht="65.25" customHeight="1" x14ac:dyDescent="0.25">
      <c r="A17" s="43">
        <v>4</v>
      </c>
      <c r="B17" s="44">
        <v>6</v>
      </c>
      <c r="C17" s="45" t="s">
        <v>110</v>
      </c>
      <c r="D17" s="45" t="s">
        <v>110</v>
      </c>
      <c r="E17" s="45" t="s">
        <v>131</v>
      </c>
      <c r="F17" s="43">
        <v>1</v>
      </c>
      <c r="G17" s="44" t="s">
        <v>139</v>
      </c>
      <c r="H17" s="43" t="s">
        <v>133</v>
      </c>
      <c r="I17" s="43" t="s">
        <v>140</v>
      </c>
      <c r="J17" s="47">
        <v>1</v>
      </c>
      <c r="K17" s="43"/>
      <c r="L17" s="43"/>
      <c r="M17" s="44" t="s">
        <v>135</v>
      </c>
      <c r="N17" s="44" t="s">
        <v>136</v>
      </c>
      <c r="O17" s="44"/>
      <c r="P17" s="44"/>
      <c r="Q17" s="58">
        <f>R17/1.2</f>
        <v>440.83333333333337</v>
      </c>
      <c r="R17" s="58">
        <v>529</v>
      </c>
      <c r="S17" s="54" t="s">
        <v>125</v>
      </c>
      <c r="T17" s="44" t="s">
        <v>110</v>
      </c>
      <c r="U17" s="44" t="s">
        <v>118</v>
      </c>
      <c r="V17" s="72">
        <v>45716</v>
      </c>
      <c r="W17" s="72">
        <v>45733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>G17</f>
        <v xml:space="preserve">Поставка МФУ </v>
      </c>
      <c r="AC17" s="44" t="s">
        <v>120</v>
      </c>
      <c r="AD17" s="44">
        <v>796</v>
      </c>
      <c r="AE17" s="44" t="s">
        <v>121</v>
      </c>
      <c r="AF17" s="44">
        <v>2</v>
      </c>
      <c r="AG17" s="73">
        <v>63000000003</v>
      </c>
      <c r="AH17" s="44" t="s">
        <v>122</v>
      </c>
      <c r="AI17" s="72">
        <v>45754</v>
      </c>
      <c r="AJ17" s="72">
        <v>45754</v>
      </c>
      <c r="AK17" s="72">
        <v>45784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141</v>
      </c>
    </row>
    <row r="18" spans="1:49" s="82" customFormat="1" ht="17.25" customHeight="1" x14ac:dyDescent="0.25">
      <c r="A18" s="75" t="s">
        <v>142</v>
      </c>
      <c r="B18" s="44"/>
      <c r="C18" s="76"/>
      <c r="D18" s="77"/>
      <c r="E18" s="77"/>
      <c r="F18" s="77"/>
      <c r="G18" s="76"/>
      <c r="H18" s="78"/>
      <c r="I18" s="78"/>
      <c r="J18" s="77"/>
      <c r="K18" s="77"/>
      <c r="L18" s="77"/>
      <c r="M18" s="77"/>
      <c r="N18" s="76"/>
      <c r="O18" s="76"/>
      <c r="P18" s="76"/>
      <c r="Q18" s="74"/>
      <c r="R18" s="74"/>
      <c r="S18" s="78"/>
      <c r="T18" s="77"/>
      <c r="U18" s="77"/>
      <c r="V18" s="79"/>
      <c r="W18" s="79"/>
      <c r="X18" s="76"/>
      <c r="Y18" s="76"/>
      <c r="Z18" s="76"/>
      <c r="AA18" s="76"/>
      <c r="AB18" s="76"/>
      <c r="AC18" s="76"/>
      <c r="AD18" s="77"/>
      <c r="AE18" s="77"/>
      <c r="AF18" s="77"/>
      <c r="AG18" s="77"/>
      <c r="AH18" s="76"/>
      <c r="AI18" s="77"/>
      <c r="AJ18" s="79"/>
      <c r="AK18" s="77"/>
      <c r="AL18" s="77"/>
      <c r="AM18" s="77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49" s="53" customFormat="1" ht="61.5" customHeight="1" x14ac:dyDescent="0.25">
      <c r="A19" s="43">
        <v>7</v>
      </c>
      <c r="B19" s="44">
        <v>15</v>
      </c>
      <c r="C19" s="45" t="s">
        <v>110</v>
      </c>
      <c r="D19" s="45" t="s">
        <v>110</v>
      </c>
      <c r="E19" s="47" t="s">
        <v>131</v>
      </c>
      <c r="F19" s="43">
        <v>1</v>
      </c>
      <c r="G19" s="44" t="s">
        <v>143</v>
      </c>
      <c r="H19" s="43" t="s">
        <v>144</v>
      </c>
      <c r="I19" s="43" t="s">
        <v>145</v>
      </c>
      <c r="J19" s="47">
        <v>1</v>
      </c>
      <c r="K19" s="43"/>
      <c r="L19" s="43"/>
      <c r="M19" s="44" t="s">
        <v>135</v>
      </c>
      <c r="N19" s="44" t="s">
        <v>136</v>
      </c>
      <c r="O19" s="44"/>
      <c r="P19" s="44"/>
      <c r="Q19" s="58">
        <v>190.66</v>
      </c>
      <c r="R19" s="58">
        <v>228.8</v>
      </c>
      <c r="S19" s="54" t="s">
        <v>125</v>
      </c>
      <c r="T19" s="44" t="s">
        <v>110</v>
      </c>
      <c r="U19" s="44" t="s">
        <v>118</v>
      </c>
      <c r="V19" s="72">
        <v>45714</v>
      </c>
      <c r="W19" s="72">
        <v>45730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>G19</f>
        <v>Поставка самоспасателя фильтрующего</v>
      </c>
      <c r="AC19" s="44" t="s">
        <v>120</v>
      </c>
      <c r="AD19" s="44">
        <v>796</v>
      </c>
      <c r="AE19" s="44" t="s">
        <v>121</v>
      </c>
      <c r="AF19" s="44">
        <v>55</v>
      </c>
      <c r="AG19" s="73">
        <v>63000000003</v>
      </c>
      <c r="AH19" s="44" t="s">
        <v>122</v>
      </c>
      <c r="AI19" s="72">
        <v>45740</v>
      </c>
      <c r="AJ19" s="72">
        <v>45740</v>
      </c>
      <c r="AK19" s="72">
        <v>45751</v>
      </c>
      <c r="AL19" s="44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146</v>
      </c>
    </row>
    <row r="20" spans="1:49" s="36" customFormat="1" ht="81" customHeight="1" x14ac:dyDescent="0.25">
      <c r="A20" s="43">
        <v>7</v>
      </c>
      <c r="B20" s="44">
        <v>16</v>
      </c>
      <c r="C20" s="45" t="s">
        <v>110</v>
      </c>
      <c r="D20" s="45" t="s">
        <v>110</v>
      </c>
      <c r="E20" s="47" t="s">
        <v>131</v>
      </c>
      <c r="F20" s="43">
        <v>1</v>
      </c>
      <c r="G20" s="44" t="s">
        <v>147</v>
      </c>
      <c r="H20" s="43" t="s">
        <v>148</v>
      </c>
      <c r="I20" s="43" t="s">
        <v>149</v>
      </c>
      <c r="J20" s="47">
        <v>1</v>
      </c>
      <c r="K20" s="43"/>
      <c r="L20" s="43"/>
      <c r="M20" s="44" t="s">
        <v>135</v>
      </c>
      <c r="N20" s="44" t="s">
        <v>136</v>
      </c>
      <c r="O20" s="44"/>
      <c r="P20" s="44"/>
      <c r="Q20" s="58">
        <f t="shared" ref="Q20:Q28" si="1">R20/1.2</f>
        <v>14.291666666666666</v>
      </c>
      <c r="R20" s="58">
        <v>17.149999999999999</v>
      </c>
      <c r="S20" s="54" t="s">
        <v>150</v>
      </c>
      <c r="T20" s="44" t="s">
        <v>110</v>
      </c>
      <c r="U20" s="44" t="s">
        <v>118</v>
      </c>
      <c r="V20" s="72">
        <v>45728</v>
      </c>
      <c r="W20" s="72">
        <v>45736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">
        <v>147</v>
      </c>
      <c r="AC20" s="44" t="s">
        <v>120</v>
      </c>
      <c r="AD20" s="44">
        <v>876</v>
      </c>
      <c r="AE20" s="44" t="s">
        <v>151</v>
      </c>
      <c r="AF20" s="44">
        <v>1</v>
      </c>
      <c r="AG20" s="73">
        <v>63000000003</v>
      </c>
      <c r="AH20" s="44" t="s">
        <v>122</v>
      </c>
      <c r="AI20" s="72">
        <v>45756</v>
      </c>
      <c r="AJ20" s="72">
        <v>45756</v>
      </c>
      <c r="AK20" s="72">
        <v>45768</v>
      </c>
      <c r="AL20" s="44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152</v>
      </c>
    </row>
    <row r="21" spans="1:49" s="36" customFormat="1" ht="52.5" customHeight="1" x14ac:dyDescent="0.25">
      <c r="A21" s="43">
        <v>7</v>
      </c>
      <c r="B21" s="44">
        <v>17</v>
      </c>
      <c r="C21" s="45" t="s">
        <v>110</v>
      </c>
      <c r="D21" s="45" t="s">
        <v>110</v>
      </c>
      <c r="E21" s="47" t="s">
        <v>131</v>
      </c>
      <c r="F21" s="43">
        <v>1</v>
      </c>
      <c r="G21" s="44" t="s">
        <v>153</v>
      </c>
      <c r="H21" s="43" t="s">
        <v>148</v>
      </c>
      <c r="I21" s="43" t="s">
        <v>154</v>
      </c>
      <c r="J21" s="47">
        <v>1</v>
      </c>
      <c r="K21" s="43"/>
      <c r="L21" s="43"/>
      <c r="M21" s="44" t="s">
        <v>135</v>
      </c>
      <c r="N21" s="44" t="s">
        <v>136</v>
      </c>
      <c r="O21" s="44"/>
      <c r="P21" s="44"/>
      <c r="Q21" s="58">
        <f t="shared" si="1"/>
        <v>21.208333333333332</v>
      </c>
      <c r="R21" s="58">
        <v>25.45</v>
      </c>
      <c r="S21" s="54" t="s">
        <v>150</v>
      </c>
      <c r="T21" s="44" t="s">
        <v>110</v>
      </c>
      <c r="U21" s="44" t="s">
        <v>118</v>
      </c>
      <c r="V21" s="72">
        <v>45728</v>
      </c>
      <c r="W21" s="72">
        <v>45736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2">G21</f>
        <v>Поставка электроинструмента</v>
      </c>
      <c r="AC21" s="44" t="s">
        <v>120</v>
      </c>
      <c r="AD21" s="44">
        <v>876</v>
      </c>
      <c r="AE21" s="44" t="s">
        <v>151</v>
      </c>
      <c r="AF21" s="44">
        <v>1</v>
      </c>
      <c r="AG21" s="73">
        <v>63000000003</v>
      </c>
      <c r="AH21" s="44" t="s">
        <v>122</v>
      </c>
      <c r="AI21" s="72">
        <v>45756</v>
      </c>
      <c r="AJ21" s="72">
        <v>45756</v>
      </c>
      <c r="AK21" s="72">
        <v>45768</v>
      </c>
      <c r="AL21" s="44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155</v>
      </c>
    </row>
    <row r="22" spans="1:49" s="36" customFormat="1" ht="40.5" customHeight="1" x14ac:dyDescent="0.25">
      <c r="A22" s="43">
        <v>7</v>
      </c>
      <c r="B22" s="44">
        <v>18</v>
      </c>
      <c r="C22" s="45" t="s">
        <v>110</v>
      </c>
      <c r="D22" s="45" t="s">
        <v>110</v>
      </c>
      <c r="E22" s="45" t="s">
        <v>131</v>
      </c>
      <c r="F22" s="43">
        <v>1</v>
      </c>
      <c r="G22" s="44" t="s">
        <v>156</v>
      </c>
      <c r="H22" s="83" t="s">
        <v>157</v>
      </c>
      <c r="I22" s="83" t="s">
        <v>158</v>
      </c>
      <c r="J22" s="47">
        <v>1</v>
      </c>
      <c r="K22" s="43"/>
      <c r="L22" s="43"/>
      <c r="M22" s="44" t="s">
        <v>135</v>
      </c>
      <c r="N22" s="44" t="s">
        <v>136</v>
      </c>
      <c r="O22" s="44"/>
      <c r="P22" s="44"/>
      <c r="Q22" s="58">
        <f t="shared" si="1"/>
        <v>83.316941666666665</v>
      </c>
      <c r="R22" s="58">
        <v>99.980329999999995</v>
      </c>
      <c r="S22" s="54" t="s">
        <v>150</v>
      </c>
      <c r="T22" s="44" t="s">
        <v>110</v>
      </c>
      <c r="U22" s="44" t="s">
        <v>159</v>
      </c>
      <c r="V22" s="72">
        <v>45719</v>
      </c>
      <c r="W22" s="72">
        <v>45729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">
        <v>156</v>
      </c>
      <c r="AC22" s="44" t="s">
        <v>120</v>
      </c>
      <c r="AD22" s="44">
        <v>876</v>
      </c>
      <c r="AE22" s="44" t="s">
        <v>151</v>
      </c>
      <c r="AF22" s="44">
        <v>1</v>
      </c>
      <c r="AG22" s="73">
        <v>63000000003</v>
      </c>
      <c r="AH22" s="44" t="s">
        <v>122</v>
      </c>
      <c r="AI22" s="72">
        <v>45750</v>
      </c>
      <c r="AJ22" s="72">
        <v>45750</v>
      </c>
      <c r="AK22" s="72">
        <v>45782</v>
      </c>
      <c r="AL22" s="44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160</v>
      </c>
    </row>
    <row r="23" spans="1:49" s="36" customFormat="1" ht="78" customHeight="1" x14ac:dyDescent="0.25">
      <c r="A23" s="43">
        <v>7</v>
      </c>
      <c r="B23" s="44">
        <v>19</v>
      </c>
      <c r="C23" s="45" t="s">
        <v>110</v>
      </c>
      <c r="D23" s="45" t="s">
        <v>110</v>
      </c>
      <c r="E23" s="45" t="s">
        <v>131</v>
      </c>
      <c r="F23" s="43">
        <v>1</v>
      </c>
      <c r="G23" s="44" t="s">
        <v>161</v>
      </c>
      <c r="H23" s="83" t="s">
        <v>162</v>
      </c>
      <c r="I23" s="57" t="s">
        <v>163</v>
      </c>
      <c r="J23" s="47">
        <v>1</v>
      </c>
      <c r="K23" s="43"/>
      <c r="L23" s="43"/>
      <c r="M23" s="44" t="s">
        <v>135</v>
      </c>
      <c r="N23" s="44" t="s">
        <v>136</v>
      </c>
      <c r="O23" s="44"/>
      <c r="P23" s="44"/>
      <c r="Q23" s="58">
        <f t="shared" si="1"/>
        <v>80.25</v>
      </c>
      <c r="R23" s="58">
        <v>96.3</v>
      </c>
      <c r="S23" s="54" t="s">
        <v>150</v>
      </c>
      <c r="T23" s="44" t="s">
        <v>110</v>
      </c>
      <c r="U23" s="44" t="s">
        <v>118</v>
      </c>
      <c r="V23" s="72">
        <v>45714</v>
      </c>
      <c r="W23" s="72">
        <v>45722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">
        <v>161</v>
      </c>
      <c r="AC23" s="44" t="s">
        <v>120</v>
      </c>
      <c r="AD23" s="44">
        <v>876</v>
      </c>
      <c r="AE23" s="44" t="s">
        <v>151</v>
      </c>
      <c r="AF23" s="44">
        <v>1</v>
      </c>
      <c r="AG23" s="73">
        <v>63000000003</v>
      </c>
      <c r="AH23" s="44" t="s">
        <v>122</v>
      </c>
      <c r="AI23" s="72">
        <v>45742</v>
      </c>
      <c r="AJ23" s="72">
        <v>45742</v>
      </c>
      <c r="AK23" s="72">
        <v>45751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164</v>
      </c>
    </row>
    <row r="24" spans="1:49" s="56" customFormat="1" ht="65.25" customHeight="1" x14ac:dyDescent="0.25">
      <c r="A24" s="43">
        <v>7</v>
      </c>
      <c r="B24" s="44">
        <v>20</v>
      </c>
      <c r="C24" s="45" t="s">
        <v>110</v>
      </c>
      <c r="D24" s="45" t="s">
        <v>110</v>
      </c>
      <c r="E24" s="47" t="s">
        <v>165</v>
      </c>
      <c r="F24" s="43">
        <v>1</v>
      </c>
      <c r="G24" s="44" t="s">
        <v>166</v>
      </c>
      <c r="H24" s="83" t="s">
        <v>167</v>
      </c>
      <c r="I24" s="43" t="s">
        <v>168</v>
      </c>
      <c r="J24" s="47">
        <v>1</v>
      </c>
      <c r="K24" s="43"/>
      <c r="L24" s="43"/>
      <c r="M24" s="44" t="s">
        <v>135</v>
      </c>
      <c r="N24" s="44" t="s">
        <v>136</v>
      </c>
      <c r="O24" s="44"/>
      <c r="P24" s="44"/>
      <c r="Q24" s="58">
        <f t="shared" si="1"/>
        <v>983.33333333333337</v>
      </c>
      <c r="R24" s="58">
        <v>1180</v>
      </c>
      <c r="S24" s="54" t="s">
        <v>125</v>
      </c>
      <c r="T24" s="44" t="s">
        <v>110</v>
      </c>
      <c r="U24" s="44" t="s">
        <v>169</v>
      </c>
      <c r="V24" s="72">
        <v>45714</v>
      </c>
      <c r="W24" s="72">
        <v>45730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">
        <v>166</v>
      </c>
      <c r="AC24" s="44" t="s">
        <v>120</v>
      </c>
      <c r="AD24" s="44">
        <v>796</v>
      </c>
      <c r="AE24" s="44" t="s">
        <v>121</v>
      </c>
      <c r="AF24" s="44">
        <v>1</v>
      </c>
      <c r="AG24" s="73">
        <v>63000000003</v>
      </c>
      <c r="AH24" s="44" t="s">
        <v>122</v>
      </c>
      <c r="AI24" s="72">
        <v>45751</v>
      </c>
      <c r="AJ24" s="72">
        <v>45751</v>
      </c>
      <c r="AK24" s="72">
        <v>46022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170</v>
      </c>
    </row>
    <row r="25" spans="1:49" s="36" customFormat="1" ht="51.75" customHeight="1" x14ac:dyDescent="0.25">
      <c r="A25" s="43">
        <v>7</v>
      </c>
      <c r="B25" s="44">
        <v>21</v>
      </c>
      <c r="C25" s="45" t="s">
        <v>110</v>
      </c>
      <c r="D25" s="45" t="s">
        <v>110</v>
      </c>
      <c r="E25" s="47" t="s">
        <v>165</v>
      </c>
      <c r="F25" s="43">
        <v>1</v>
      </c>
      <c r="G25" s="44" t="s">
        <v>171</v>
      </c>
      <c r="H25" s="83" t="s">
        <v>167</v>
      </c>
      <c r="I25" s="84" t="s">
        <v>172</v>
      </c>
      <c r="J25" s="43">
        <v>1</v>
      </c>
      <c r="K25" s="43"/>
      <c r="L25" s="43"/>
      <c r="M25" s="44" t="s">
        <v>135</v>
      </c>
      <c r="N25" s="44" t="s">
        <v>136</v>
      </c>
      <c r="O25" s="44"/>
      <c r="P25" s="44"/>
      <c r="Q25" s="85">
        <f t="shared" si="1"/>
        <v>80</v>
      </c>
      <c r="R25" s="85">
        <v>96</v>
      </c>
      <c r="S25" s="83" t="s">
        <v>150</v>
      </c>
      <c r="T25" s="44" t="s">
        <v>110</v>
      </c>
      <c r="U25" s="44" t="s">
        <v>159</v>
      </c>
      <c r="V25" s="72">
        <v>45714</v>
      </c>
      <c r="W25" s="72">
        <v>45726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">
        <v>171</v>
      </c>
      <c r="AC25" s="44" t="s">
        <v>120</v>
      </c>
      <c r="AD25" s="44">
        <v>796</v>
      </c>
      <c r="AE25" s="44" t="s">
        <v>121</v>
      </c>
      <c r="AF25" s="44">
        <v>1</v>
      </c>
      <c r="AG25" s="73">
        <v>63000000003</v>
      </c>
      <c r="AH25" s="44" t="s">
        <v>122</v>
      </c>
      <c r="AI25" s="72">
        <v>45746</v>
      </c>
      <c r="AJ25" s="72">
        <v>45746</v>
      </c>
      <c r="AK25" s="72">
        <v>46022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173</v>
      </c>
    </row>
    <row r="26" spans="1:49" s="36" customFormat="1" ht="51" x14ac:dyDescent="0.25">
      <c r="A26" s="43">
        <v>7</v>
      </c>
      <c r="B26" s="44">
        <v>22</v>
      </c>
      <c r="C26" s="45" t="s">
        <v>110</v>
      </c>
      <c r="D26" s="45" t="s">
        <v>110</v>
      </c>
      <c r="E26" s="45" t="s">
        <v>131</v>
      </c>
      <c r="F26" s="43">
        <v>1</v>
      </c>
      <c r="G26" s="44" t="s">
        <v>174</v>
      </c>
      <c r="H26" s="83" t="s">
        <v>175</v>
      </c>
      <c r="I26" s="57" t="s">
        <v>176</v>
      </c>
      <c r="J26" s="43">
        <v>1</v>
      </c>
      <c r="K26" s="43"/>
      <c r="L26" s="43"/>
      <c r="M26" s="44" t="s">
        <v>135</v>
      </c>
      <c r="N26" s="44" t="s">
        <v>136</v>
      </c>
      <c r="O26" s="44"/>
      <c r="P26" s="44"/>
      <c r="Q26" s="85">
        <f t="shared" si="1"/>
        <v>82.05</v>
      </c>
      <c r="R26" s="85">
        <v>98.46</v>
      </c>
      <c r="S26" s="83" t="s">
        <v>150</v>
      </c>
      <c r="T26" s="44" t="s">
        <v>110</v>
      </c>
      <c r="U26" s="44" t="s">
        <v>177</v>
      </c>
      <c r="V26" s="72">
        <v>45716</v>
      </c>
      <c r="W26" s="72">
        <v>45726</v>
      </c>
      <c r="X26" s="44" t="s">
        <v>119</v>
      </c>
      <c r="Y26" s="44" t="s">
        <v>119</v>
      </c>
      <c r="Z26" s="44" t="s">
        <v>119</v>
      </c>
      <c r="AA26" s="44" t="s">
        <v>119</v>
      </c>
      <c r="AB26" s="44" t="s">
        <v>174</v>
      </c>
      <c r="AC26" s="44" t="s">
        <v>120</v>
      </c>
      <c r="AD26" s="44">
        <v>112</v>
      </c>
      <c r="AE26" s="44" t="s">
        <v>178</v>
      </c>
      <c r="AF26" s="44">
        <v>1800</v>
      </c>
      <c r="AG26" s="73">
        <v>63000000003</v>
      </c>
      <c r="AH26" s="44" t="s">
        <v>122</v>
      </c>
      <c r="AI26" s="72">
        <v>45746</v>
      </c>
      <c r="AJ26" s="72">
        <v>45746</v>
      </c>
      <c r="AK26" s="72">
        <v>46022</v>
      </c>
      <c r="AL26" s="44">
        <v>2025</v>
      </c>
      <c r="AM26" s="44" t="s">
        <v>119</v>
      </c>
      <c r="AN26" s="44" t="s">
        <v>119</v>
      </c>
      <c r="AO26" s="44" t="s">
        <v>119</v>
      </c>
      <c r="AP26" s="44" t="s">
        <v>119</v>
      </c>
      <c r="AQ26" s="44" t="s">
        <v>119</v>
      </c>
      <c r="AR26" s="44" t="s">
        <v>119</v>
      </c>
      <c r="AS26" s="44" t="s">
        <v>119</v>
      </c>
      <c r="AT26" s="44" t="s">
        <v>119</v>
      </c>
      <c r="AU26" s="44" t="s">
        <v>119</v>
      </c>
      <c r="AV26" s="44" t="s">
        <v>119</v>
      </c>
      <c r="AW26" s="44" t="s">
        <v>179</v>
      </c>
    </row>
    <row r="27" spans="1:49" s="36" customFormat="1" ht="60" customHeight="1" x14ac:dyDescent="0.25">
      <c r="A27" s="43">
        <v>7</v>
      </c>
      <c r="B27" s="44">
        <v>23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180</v>
      </c>
      <c r="H27" s="83" t="s">
        <v>181</v>
      </c>
      <c r="I27" s="57" t="s">
        <v>182</v>
      </c>
      <c r="J27" s="43">
        <v>1</v>
      </c>
      <c r="K27" s="43"/>
      <c r="L27" s="43"/>
      <c r="M27" s="44" t="s">
        <v>135</v>
      </c>
      <c r="N27" s="44" t="s">
        <v>136</v>
      </c>
      <c r="O27" s="44"/>
      <c r="P27" s="44"/>
      <c r="Q27" s="85">
        <f t="shared" si="1"/>
        <v>75</v>
      </c>
      <c r="R27" s="85">
        <v>90</v>
      </c>
      <c r="S27" s="83" t="s">
        <v>150</v>
      </c>
      <c r="T27" s="44" t="s">
        <v>110</v>
      </c>
      <c r="U27" s="44" t="s">
        <v>159</v>
      </c>
      <c r="V27" s="72">
        <v>45716</v>
      </c>
      <c r="W27" s="72">
        <v>45726</v>
      </c>
      <c r="X27" s="44" t="s">
        <v>119</v>
      </c>
      <c r="Y27" s="44" t="s">
        <v>119</v>
      </c>
      <c r="Z27" s="44" t="s">
        <v>119</v>
      </c>
      <c r="AA27" s="44" t="s">
        <v>119</v>
      </c>
      <c r="AB27" s="44" t="str">
        <f>G27</f>
        <v>Поставка воды</v>
      </c>
      <c r="AC27" s="44" t="s">
        <v>120</v>
      </c>
      <c r="AD27" s="44">
        <v>796</v>
      </c>
      <c r="AE27" s="44" t="s">
        <v>121</v>
      </c>
      <c r="AF27" s="44">
        <v>1</v>
      </c>
      <c r="AG27" s="73">
        <v>63000000003</v>
      </c>
      <c r="AH27" s="44" t="s">
        <v>122</v>
      </c>
      <c r="AI27" s="72">
        <v>45746</v>
      </c>
      <c r="AJ27" s="72">
        <v>45746</v>
      </c>
      <c r="AK27" s="72">
        <v>46022</v>
      </c>
      <c r="AL27" s="44">
        <v>2025</v>
      </c>
      <c r="AM27" s="44" t="s">
        <v>119</v>
      </c>
      <c r="AN27" s="44" t="s">
        <v>119</v>
      </c>
      <c r="AO27" s="44" t="s">
        <v>119</v>
      </c>
      <c r="AP27" s="44" t="s">
        <v>119</v>
      </c>
      <c r="AQ27" s="44" t="s">
        <v>119</v>
      </c>
      <c r="AR27" s="44" t="s">
        <v>119</v>
      </c>
      <c r="AS27" s="44" t="s">
        <v>119</v>
      </c>
      <c r="AT27" s="44" t="s">
        <v>119</v>
      </c>
      <c r="AU27" s="44" t="s">
        <v>119</v>
      </c>
      <c r="AV27" s="44" t="s">
        <v>119</v>
      </c>
      <c r="AW27" s="44" t="s">
        <v>183</v>
      </c>
    </row>
    <row r="28" spans="1:49" s="36" customFormat="1" ht="75" customHeight="1" x14ac:dyDescent="0.25">
      <c r="A28" s="43">
        <v>7</v>
      </c>
      <c r="B28" s="44">
        <v>24</v>
      </c>
      <c r="C28" s="45" t="s">
        <v>110</v>
      </c>
      <c r="D28" s="45" t="s">
        <v>110</v>
      </c>
      <c r="E28" s="45" t="s">
        <v>131</v>
      </c>
      <c r="F28" s="43">
        <v>1</v>
      </c>
      <c r="G28" s="86" t="s">
        <v>184</v>
      </c>
      <c r="H28" s="83" t="s">
        <v>185</v>
      </c>
      <c r="I28" s="57" t="s">
        <v>186</v>
      </c>
      <c r="J28" s="43">
        <v>1</v>
      </c>
      <c r="K28" s="43"/>
      <c r="L28" s="43"/>
      <c r="M28" s="44" t="s">
        <v>135</v>
      </c>
      <c r="N28" s="44" t="s">
        <v>136</v>
      </c>
      <c r="O28" s="44"/>
      <c r="P28" s="44"/>
      <c r="Q28" s="85">
        <f t="shared" si="1"/>
        <v>81.24166666666666</v>
      </c>
      <c r="R28" s="85">
        <v>97.49</v>
      </c>
      <c r="S28" s="83" t="s">
        <v>150</v>
      </c>
      <c r="T28" s="44" t="s">
        <v>110</v>
      </c>
      <c r="U28" s="44" t="s">
        <v>169</v>
      </c>
      <c r="V28" s="72">
        <v>45716</v>
      </c>
      <c r="W28" s="72">
        <v>45726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29" si="3">G28</f>
        <v>Поставка электрооборудования</v>
      </c>
      <c r="AC28" s="44" t="s">
        <v>120</v>
      </c>
      <c r="AD28" s="44">
        <v>876</v>
      </c>
      <c r="AE28" s="44" t="s">
        <v>151</v>
      </c>
      <c r="AF28" s="44">
        <v>1</v>
      </c>
      <c r="AG28" s="73">
        <v>63000000003</v>
      </c>
      <c r="AH28" s="44" t="s">
        <v>122</v>
      </c>
      <c r="AI28" s="72">
        <v>45746</v>
      </c>
      <c r="AJ28" s="72">
        <v>45746</v>
      </c>
      <c r="AK28" s="72">
        <v>45807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187</v>
      </c>
    </row>
    <row r="29" spans="1:49" s="36" customFormat="1" ht="53.25" customHeight="1" x14ac:dyDescent="0.25">
      <c r="A29" s="43">
        <v>7</v>
      </c>
      <c r="B29" s="44">
        <v>25</v>
      </c>
      <c r="C29" s="45" t="s">
        <v>110</v>
      </c>
      <c r="D29" s="45" t="s">
        <v>110</v>
      </c>
      <c r="E29" s="45" t="s">
        <v>131</v>
      </c>
      <c r="F29" s="43">
        <v>1</v>
      </c>
      <c r="G29" s="44" t="s">
        <v>188</v>
      </c>
      <c r="H29" s="83" t="s">
        <v>189</v>
      </c>
      <c r="I29" s="57" t="s">
        <v>190</v>
      </c>
      <c r="J29" s="43">
        <v>1</v>
      </c>
      <c r="K29" s="43"/>
      <c r="L29" s="43"/>
      <c r="M29" s="44" t="s">
        <v>135</v>
      </c>
      <c r="N29" s="44" t="s">
        <v>136</v>
      </c>
      <c r="O29" s="44"/>
      <c r="P29" s="44"/>
      <c r="Q29" s="85">
        <v>25.92</v>
      </c>
      <c r="R29" s="85">
        <v>31.1</v>
      </c>
      <c r="S29" s="83" t="s">
        <v>150</v>
      </c>
      <c r="T29" s="44" t="s">
        <v>110</v>
      </c>
      <c r="U29" s="44" t="s">
        <v>159</v>
      </c>
      <c r="V29" s="72">
        <v>45716</v>
      </c>
      <c r="W29" s="72">
        <v>45726</v>
      </c>
      <c r="X29" s="44" t="s">
        <v>119</v>
      </c>
      <c r="Y29" s="44" t="s">
        <v>119</v>
      </c>
      <c r="Z29" s="44" t="s">
        <v>119</v>
      </c>
      <c r="AA29" s="44" t="s">
        <v>119</v>
      </c>
      <c r="AB29" s="44" t="str">
        <f t="shared" si="3"/>
        <v xml:space="preserve"> Поставка конструкции Ролл-ап 200*200 см с логотипом</v>
      </c>
      <c r="AC29" s="44" t="s">
        <v>120</v>
      </c>
      <c r="AD29" s="44">
        <v>796</v>
      </c>
      <c r="AE29" s="44" t="s">
        <v>121</v>
      </c>
      <c r="AF29" s="44">
        <v>1</v>
      </c>
      <c r="AG29" s="73">
        <v>63000000003</v>
      </c>
      <c r="AH29" s="44" t="s">
        <v>122</v>
      </c>
      <c r="AI29" s="72">
        <v>45746</v>
      </c>
      <c r="AJ29" s="72">
        <v>45746</v>
      </c>
      <c r="AK29" s="72">
        <v>45751</v>
      </c>
      <c r="AL29" s="44">
        <v>2025</v>
      </c>
      <c r="AM29" s="44" t="s">
        <v>119</v>
      </c>
      <c r="AN29" s="44" t="s">
        <v>119</v>
      </c>
      <c r="AO29" s="44" t="s">
        <v>119</v>
      </c>
      <c r="AP29" s="44" t="s">
        <v>119</v>
      </c>
      <c r="AQ29" s="44" t="s">
        <v>119</v>
      </c>
      <c r="AR29" s="44" t="s">
        <v>119</v>
      </c>
      <c r="AS29" s="44" t="s">
        <v>119</v>
      </c>
      <c r="AT29" s="44" t="s">
        <v>119</v>
      </c>
      <c r="AU29" s="44" t="s">
        <v>119</v>
      </c>
      <c r="AV29" s="44" t="s">
        <v>119</v>
      </c>
      <c r="AW29" s="44" t="s">
        <v>191</v>
      </c>
    </row>
    <row r="30" spans="1:49" ht="37.5" customHeight="1" x14ac:dyDescent="0.25">
      <c r="Q30" s="28">
        <f>SUM(Q11:Q29)</f>
        <v>37793.145600000011</v>
      </c>
      <c r="R30" s="28">
        <f>SUM(R11:R29)</f>
        <v>45351.778719999995</v>
      </c>
    </row>
    <row r="183" spans="7:279" s="13" customFormat="1" x14ac:dyDescent="0.25">
      <c r="G183" s="14"/>
      <c r="H183" s="15"/>
      <c r="I183" s="15"/>
      <c r="L183" s="29" t="s">
        <v>192</v>
      </c>
      <c r="Q183" s="16"/>
      <c r="R183" s="16"/>
      <c r="S183" s="17"/>
      <c r="AB183" s="14"/>
      <c r="AW183" s="18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</row>
  </sheetData>
  <autoFilter ref="A9:AW30"/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hyperlinks>
    <hyperlink ref="I27" r:id="rId1" display="https://okpd2.com/klassifikator/kod-okpd2-19-20-21-120.html"/>
    <hyperlink ref="I28" r:id="rId2" display="https://okpd2.com/klassifikator/kod-okpd2-19-20-21-120.html"/>
    <hyperlink ref="I29" r:id="rId3" display="https://okpd2.com/klassifikator/kod-okpd2-19-20-21-120.html"/>
    <hyperlink ref="I26" r:id="rId4" display="https://okpd2.com/klassifikator/kod-okpd2-19-20-21-120.html"/>
  </hyperlink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workbookViewId="0">
      <selection activeCell="A12" sqref="A12:XFD12"/>
    </sheetView>
  </sheetViews>
  <sheetFormatPr defaultRowHeight="15" x14ac:dyDescent="0.25"/>
  <cols>
    <col min="1" max="2" width="9.140625" style="1"/>
    <col min="3" max="3" width="22.5703125" style="1" customWidth="1"/>
    <col min="4" max="4" width="23.85546875" style="1" customWidth="1"/>
    <col min="5" max="6" width="9.140625" style="1"/>
    <col min="7" max="7" width="36.85546875" style="1" customWidth="1"/>
    <col min="8" max="8" width="9.140625" style="1"/>
    <col min="9" max="9" width="13.7109375" style="1" customWidth="1"/>
    <col min="10" max="48" width="9.140625" style="1"/>
    <col min="49" max="49" width="43.85546875" style="1" customWidth="1"/>
    <col min="50" max="16384" width="9.140625" style="1"/>
  </cols>
  <sheetData>
    <row r="1" spans="1:109" s="36" customFormat="1" ht="12.75" x14ac:dyDescent="0.25">
      <c r="A1" s="31"/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</row>
    <row r="2" spans="1:109" s="36" customFormat="1" ht="18" customHeight="1" x14ac:dyDescent="0.25">
      <c r="A2" s="30" t="s">
        <v>246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1"/>
      <c r="O2" s="31"/>
      <c r="P2" s="31"/>
      <c r="Q2" s="59"/>
      <c r="R2" s="59"/>
      <c r="S2" s="34"/>
      <c r="T2" s="31"/>
      <c r="U2" s="31"/>
      <c r="V2" s="31"/>
      <c r="W2" s="31"/>
      <c r="X2" s="31"/>
      <c r="Y2" s="31"/>
      <c r="Z2" s="31"/>
      <c r="AA2" s="31"/>
      <c r="AB2" s="32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</row>
    <row r="3" spans="1:109" s="36" customFormat="1" ht="18.75" customHeight="1" x14ac:dyDescent="0.25">
      <c r="A3" s="30" t="s">
        <v>81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</row>
    <row r="4" spans="1:109" s="36" customFormat="1" ht="18.75" customHeight="1" x14ac:dyDescent="0.25">
      <c r="A4" s="60" t="s">
        <v>82</v>
      </c>
      <c r="B4" s="31"/>
      <c r="C4" s="31"/>
      <c r="D4" s="31"/>
      <c r="E4" s="31"/>
      <c r="F4" s="31"/>
      <c r="G4" s="32"/>
      <c r="H4" s="33"/>
      <c r="I4" s="33"/>
      <c r="J4" s="31"/>
      <c r="K4" s="31"/>
      <c r="L4" s="31"/>
      <c r="M4" s="31"/>
      <c r="N4" s="32"/>
      <c r="O4" s="32"/>
      <c r="P4" s="32"/>
      <c r="Q4" s="59"/>
      <c r="R4" s="59"/>
      <c r="S4" s="34"/>
      <c r="T4" s="31"/>
      <c r="U4" s="31"/>
      <c r="V4" s="31"/>
      <c r="W4" s="31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2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5"/>
    </row>
    <row r="5" spans="1:109" s="36" customFormat="1" ht="25.5" customHeight="1" x14ac:dyDescent="0.25">
      <c r="A5" s="293" t="s">
        <v>2</v>
      </c>
      <c r="B5" s="294" t="s">
        <v>3</v>
      </c>
      <c r="C5" s="220" t="s">
        <v>41</v>
      </c>
      <c r="D5" s="221"/>
      <c r="E5" s="217" t="s">
        <v>6</v>
      </c>
      <c r="F5" s="217" t="s">
        <v>4</v>
      </c>
      <c r="G5" s="293" t="s">
        <v>0</v>
      </c>
      <c r="H5" s="217" t="s">
        <v>83</v>
      </c>
      <c r="I5" s="217" t="s">
        <v>84</v>
      </c>
      <c r="J5" s="217" t="s">
        <v>85</v>
      </c>
      <c r="K5" s="217" t="s">
        <v>86</v>
      </c>
      <c r="L5" s="217" t="s">
        <v>35</v>
      </c>
      <c r="M5" s="293" t="s">
        <v>87</v>
      </c>
      <c r="N5" s="293" t="s">
        <v>9</v>
      </c>
      <c r="O5" s="217" t="s">
        <v>88</v>
      </c>
      <c r="P5" s="217" t="s">
        <v>88</v>
      </c>
      <c r="Q5" s="296" t="s">
        <v>42</v>
      </c>
      <c r="R5" s="299" t="s">
        <v>43</v>
      </c>
      <c r="S5" s="293" t="s">
        <v>10</v>
      </c>
      <c r="T5" s="220" t="s">
        <v>89</v>
      </c>
      <c r="U5" s="235"/>
      <c r="V5" s="235"/>
      <c r="W5" s="221"/>
      <c r="X5" s="220" t="s">
        <v>90</v>
      </c>
      <c r="Y5" s="235"/>
      <c r="Z5" s="235"/>
      <c r="AA5" s="221"/>
      <c r="AB5" s="220" t="s">
        <v>44</v>
      </c>
      <c r="AC5" s="235"/>
      <c r="AD5" s="235"/>
      <c r="AE5" s="235"/>
      <c r="AF5" s="235"/>
      <c r="AG5" s="235"/>
      <c r="AH5" s="235"/>
      <c r="AI5" s="235"/>
      <c r="AJ5" s="235"/>
      <c r="AK5" s="221"/>
      <c r="AL5" s="293" t="s">
        <v>45</v>
      </c>
      <c r="AM5" s="293" t="s">
        <v>11</v>
      </c>
      <c r="AN5" s="236" t="s">
        <v>91</v>
      </c>
      <c r="AO5" s="237"/>
      <c r="AP5" s="237"/>
      <c r="AQ5" s="237"/>
      <c r="AR5" s="237"/>
      <c r="AS5" s="237"/>
      <c r="AT5" s="237"/>
      <c r="AU5" s="237"/>
      <c r="AV5" s="238"/>
      <c r="AW5" s="308" t="s">
        <v>5</v>
      </c>
    </row>
    <row r="6" spans="1:109" s="36" customFormat="1" ht="36.75" customHeight="1" x14ac:dyDescent="0.25">
      <c r="A6" s="293"/>
      <c r="B6" s="295"/>
      <c r="C6" s="293" t="s">
        <v>7</v>
      </c>
      <c r="D6" s="293" t="s">
        <v>46</v>
      </c>
      <c r="E6" s="218"/>
      <c r="F6" s="218"/>
      <c r="G6" s="293"/>
      <c r="H6" s="218"/>
      <c r="I6" s="218"/>
      <c r="J6" s="218"/>
      <c r="K6" s="218"/>
      <c r="L6" s="218"/>
      <c r="M6" s="293"/>
      <c r="N6" s="293"/>
      <c r="O6" s="218"/>
      <c r="P6" s="218"/>
      <c r="Q6" s="297"/>
      <c r="R6" s="300"/>
      <c r="S6" s="293"/>
      <c r="T6" s="293" t="s">
        <v>1</v>
      </c>
      <c r="U6" s="293" t="s">
        <v>47</v>
      </c>
      <c r="V6" s="234" t="s">
        <v>92</v>
      </c>
      <c r="W6" s="234" t="s">
        <v>93</v>
      </c>
      <c r="X6" s="293" t="s">
        <v>94</v>
      </c>
      <c r="Y6" s="293" t="s">
        <v>48</v>
      </c>
      <c r="Z6" s="217" t="s">
        <v>49</v>
      </c>
      <c r="AA6" s="291" t="s">
        <v>50</v>
      </c>
      <c r="AB6" s="293" t="s">
        <v>33</v>
      </c>
      <c r="AC6" s="293" t="s">
        <v>36</v>
      </c>
      <c r="AD6" s="293" t="s">
        <v>51</v>
      </c>
      <c r="AE6" s="293"/>
      <c r="AF6" s="293" t="s">
        <v>37</v>
      </c>
      <c r="AG6" s="293" t="s">
        <v>52</v>
      </c>
      <c r="AH6" s="293"/>
      <c r="AI6" s="302" t="s">
        <v>40</v>
      </c>
      <c r="AJ6" s="293" t="s">
        <v>95</v>
      </c>
      <c r="AK6" s="303" t="s">
        <v>96</v>
      </c>
      <c r="AL6" s="293"/>
      <c r="AM6" s="293"/>
      <c r="AN6" s="231" t="s">
        <v>97</v>
      </c>
      <c r="AO6" s="231" t="s">
        <v>98</v>
      </c>
      <c r="AP6" s="231" t="s">
        <v>99</v>
      </c>
      <c r="AQ6" s="304" t="s">
        <v>100</v>
      </c>
      <c r="AR6" s="304" t="s">
        <v>101</v>
      </c>
      <c r="AS6" s="239" t="s">
        <v>102</v>
      </c>
      <c r="AT6" s="306" t="s">
        <v>103</v>
      </c>
      <c r="AU6" s="307"/>
      <c r="AV6" s="231" t="s">
        <v>104</v>
      </c>
      <c r="AW6" s="309"/>
    </row>
    <row r="7" spans="1:109" s="36" customFormat="1" ht="51" customHeight="1" x14ac:dyDescent="0.25">
      <c r="A7" s="293"/>
      <c r="B7" s="295"/>
      <c r="C7" s="217"/>
      <c r="D7" s="217"/>
      <c r="E7" s="219"/>
      <c r="F7" s="219"/>
      <c r="G7" s="217"/>
      <c r="H7" s="219"/>
      <c r="I7" s="219"/>
      <c r="J7" s="219"/>
      <c r="K7" s="219"/>
      <c r="L7" s="219"/>
      <c r="M7" s="217"/>
      <c r="N7" s="217"/>
      <c r="O7" s="219"/>
      <c r="P7" s="219"/>
      <c r="Q7" s="298"/>
      <c r="R7" s="301"/>
      <c r="S7" s="217"/>
      <c r="T7" s="217"/>
      <c r="U7" s="217"/>
      <c r="V7" s="311"/>
      <c r="W7" s="311"/>
      <c r="X7" s="217"/>
      <c r="Y7" s="217"/>
      <c r="Z7" s="219"/>
      <c r="AA7" s="292"/>
      <c r="AB7" s="217"/>
      <c r="AC7" s="217"/>
      <c r="AD7" s="37" t="s">
        <v>53</v>
      </c>
      <c r="AE7" s="37" t="s">
        <v>39</v>
      </c>
      <c r="AF7" s="217"/>
      <c r="AG7" s="37" t="s">
        <v>38</v>
      </c>
      <c r="AH7" s="37" t="s">
        <v>39</v>
      </c>
      <c r="AI7" s="222"/>
      <c r="AJ7" s="217"/>
      <c r="AK7" s="241"/>
      <c r="AL7" s="217"/>
      <c r="AM7" s="217"/>
      <c r="AN7" s="233"/>
      <c r="AO7" s="233"/>
      <c r="AP7" s="233"/>
      <c r="AQ7" s="305"/>
      <c r="AR7" s="305"/>
      <c r="AS7" s="240"/>
      <c r="AT7" s="38" t="s">
        <v>105</v>
      </c>
      <c r="AU7" s="38" t="s">
        <v>106</v>
      </c>
      <c r="AV7" s="233"/>
      <c r="AW7" s="310"/>
    </row>
    <row r="8" spans="1:109" s="36" customFormat="1" ht="12.75" x14ac:dyDescent="0.25">
      <c r="A8" s="39">
        <v>1</v>
      </c>
      <c r="B8" s="40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37">
        <v>8</v>
      </c>
      <c r="I8" s="37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61">
        <v>17</v>
      </c>
      <c r="R8" s="6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  <c r="AC8" s="41">
        <v>29</v>
      </c>
      <c r="AD8" s="41">
        <v>30</v>
      </c>
      <c r="AE8" s="41">
        <v>31</v>
      </c>
      <c r="AF8" s="41">
        <v>32</v>
      </c>
      <c r="AG8" s="41">
        <v>33</v>
      </c>
      <c r="AH8" s="41">
        <v>34</v>
      </c>
      <c r="AI8" s="41">
        <v>35</v>
      </c>
      <c r="AJ8" s="41">
        <v>36</v>
      </c>
      <c r="AK8" s="41">
        <v>37</v>
      </c>
      <c r="AL8" s="41">
        <v>38</v>
      </c>
      <c r="AM8" s="41">
        <v>39</v>
      </c>
      <c r="AN8" s="41">
        <v>40</v>
      </c>
      <c r="AO8" s="41">
        <v>41</v>
      </c>
      <c r="AP8" s="41">
        <v>42</v>
      </c>
      <c r="AQ8" s="41">
        <v>43</v>
      </c>
      <c r="AR8" s="41">
        <v>44</v>
      </c>
      <c r="AS8" s="41">
        <v>45</v>
      </c>
      <c r="AT8" s="41">
        <v>46</v>
      </c>
      <c r="AU8" s="41">
        <v>47</v>
      </c>
      <c r="AV8" s="41">
        <v>48</v>
      </c>
      <c r="AW8" s="42">
        <v>49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</row>
    <row r="9" spans="1:109" s="36" customFormat="1" ht="53.25" customHeight="1" x14ac:dyDescent="0.25">
      <c r="A9" s="43">
        <v>7</v>
      </c>
      <c r="B9" s="44">
        <v>18</v>
      </c>
      <c r="C9" s="45" t="s">
        <v>110</v>
      </c>
      <c r="D9" s="45" t="s">
        <v>110</v>
      </c>
      <c r="E9" s="45" t="s">
        <v>235</v>
      </c>
      <c r="F9" s="43">
        <v>1</v>
      </c>
      <c r="G9" s="44" t="s">
        <v>236</v>
      </c>
      <c r="H9" s="43" t="s">
        <v>144</v>
      </c>
      <c r="I9" s="43" t="s">
        <v>145</v>
      </c>
      <c r="J9" s="47">
        <v>1</v>
      </c>
      <c r="K9" s="43"/>
      <c r="L9" s="43"/>
      <c r="M9" s="44" t="s">
        <v>135</v>
      </c>
      <c r="N9" s="44" t="s">
        <v>136</v>
      </c>
      <c r="O9" s="44"/>
      <c r="P9" s="44"/>
      <c r="Q9" s="58">
        <v>69.033000000000001</v>
      </c>
      <c r="R9" s="58">
        <v>82.84</v>
      </c>
      <c r="S9" s="54" t="s">
        <v>150</v>
      </c>
      <c r="T9" s="44" t="s">
        <v>110</v>
      </c>
      <c r="U9" s="44" t="s">
        <v>159</v>
      </c>
      <c r="V9" s="48">
        <v>45681</v>
      </c>
      <c r="W9" s="48">
        <v>45691</v>
      </c>
      <c r="X9" s="44" t="s">
        <v>119</v>
      </c>
      <c r="Y9" s="44" t="s">
        <v>119</v>
      </c>
      <c r="Z9" s="44" t="s">
        <v>119</v>
      </c>
      <c r="AA9" s="44" t="s">
        <v>119</v>
      </c>
      <c r="AB9" s="44" t="s">
        <v>236</v>
      </c>
      <c r="AC9" s="44" t="s">
        <v>120</v>
      </c>
      <c r="AD9" s="49">
        <v>877</v>
      </c>
      <c r="AE9" s="49" t="s">
        <v>151</v>
      </c>
      <c r="AF9" s="49" t="s">
        <v>234</v>
      </c>
      <c r="AG9" s="50">
        <v>63000000003</v>
      </c>
      <c r="AH9" s="49" t="s">
        <v>122</v>
      </c>
      <c r="AI9" s="51">
        <v>45711</v>
      </c>
      <c r="AJ9" s="51">
        <v>45711</v>
      </c>
      <c r="AK9" s="51">
        <v>45730</v>
      </c>
      <c r="AL9" s="52">
        <v>2025</v>
      </c>
      <c r="AM9" s="49" t="s">
        <v>119</v>
      </c>
      <c r="AN9" s="49" t="s">
        <v>119</v>
      </c>
      <c r="AO9" s="49" t="s">
        <v>119</v>
      </c>
      <c r="AP9" s="49" t="s">
        <v>119</v>
      </c>
      <c r="AQ9" s="49" t="s">
        <v>119</v>
      </c>
      <c r="AR9" s="49" t="s">
        <v>119</v>
      </c>
      <c r="AS9" s="49" t="s">
        <v>119</v>
      </c>
      <c r="AT9" s="49" t="s">
        <v>119</v>
      </c>
      <c r="AU9" s="49" t="s">
        <v>119</v>
      </c>
      <c r="AV9" s="49" t="s">
        <v>119</v>
      </c>
      <c r="AW9" s="62" t="s">
        <v>247</v>
      </c>
    </row>
    <row r="10" spans="1:109" s="36" customFormat="1" ht="56.25" customHeight="1" x14ac:dyDescent="0.25">
      <c r="A10" s="43">
        <v>7</v>
      </c>
      <c r="B10" s="44">
        <v>19</v>
      </c>
      <c r="C10" s="45" t="s">
        <v>110</v>
      </c>
      <c r="D10" s="45" t="s">
        <v>110</v>
      </c>
      <c r="E10" s="45" t="s">
        <v>235</v>
      </c>
      <c r="F10" s="43">
        <v>1</v>
      </c>
      <c r="G10" s="44" t="s">
        <v>237</v>
      </c>
      <c r="H10" s="43" t="s">
        <v>238</v>
      </c>
      <c r="I10" s="57" t="s">
        <v>239</v>
      </c>
      <c r="J10" s="47">
        <v>1</v>
      </c>
      <c r="K10" s="43"/>
      <c r="L10" s="43"/>
      <c r="M10" s="44" t="s">
        <v>135</v>
      </c>
      <c r="N10" s="44" t="s">
        <v>136</v>
      </c>
      <c r="O10" s="44"/>
      <c r="P10" s="44"/>
      <c r="Q10" s="58">
        <f>R10/1.2</f>
        <v>598.61416666666673</v>
      </c>
      <c r="R10" s="58">
        <v>718.33699999999999</v>
      </c>
      <c r="S10" s="54" t="s">
        <v>125</v>
      </c>
      <c r="T10" s="44" t="s">
        <v>110</v>
      </c>
      <c r="U10" s="44" t="s">
        <v>118</v>
      </c>
      <c r="V10" s="48">
        <v>45672</v>
      </c>
      <c r="W10" s="48">
        <v>45688</v>
      </c>
      <c r="X10" s="44"/>
      <c r="Y10" s="44"/>
      <c r="Z10" s="44"/>
      <c r="AA10" s="44"/>
      <c r="AB10" s="44" t="s">
        <v>237</v>
      </c>
      <c r="AC10" s="44" t="s">
        <v>120</v>
      </c>
      <c r="AD10" s="49">
        <v>877</v>
      </c>
      <c r="AE10" s="49" t="s">
        <v>151</v>
      </c>
      <c r="AF10" s="49" t="s">
        <v>240</v>
      </c>
      <c r="AG10" s="50">
        <v>63000000003</v>
      </c>
      <c r="AH10" s="49" t="s">
        <v>122</v>
      </c>
      <c r="AI10" s="51">
        <v>45709</v>
      </c>
      <c r="AJ10" s="51">
        <v>45709</v>
      </c>
      <c r="AK10" s="51">
        <v>45737</v>
      </c>
      <c r="AL10" s="52">
        <v>2025</v>
      </c>
      <c r="AM10" s="49" t="s">
        <v>119</v>
      </c>
      <c r="AN10" s="49" t="s">
        <v>119</v>
      </c>
      <c r="AO10" s="49" t="s">
        <v>119</v>
      </c>
      <c r="AP10" s="49" t="s">
        <v>119</v>
      </c>
      <c r="AQ10" s="49" t="s">
        <v>119</v>
      </c>
      <c r="AR10" s="49" t="s">
        <v>119</v>
      </c>
      <c r="AS10" s="49" t="s">
        <v>119</v>
      </c>
      <c r="AT10" s="49" t="s">
        <v>119</v>
      </c>
      <c r="AU10" s="49" t="s">
        <v>119</v>
      </c>
      <c r="AV10" s="49" t="s">
        <v>119</v>
      </c>
      <c r="AW10" s="62" t="s">
        <v>247</v>
      </c>
    </row>
    <row r="11" spans="1:109" s="56" customFormat="1" ht="54.75" customHeight="1" x14ac:dyDescent="0.25">
      <c r="A11" s="43">
        <v>7</v>
      </c>
      <c r="B11" s="44">
        <v>20</v>
      </c>
      <c r="C11" s="45" t="s">
        <v>110</v>
      </c>
      <c r="D11" s="45" t="s">
        <v>110</v>
      </c>
      <c r="E11" s="45" t="s">
        <v>235</v>
      </c>
      <c r="F11" s="43">
        <v>1</v>
      </c>
      <c r="G11" s="44" t="s">
        <v>241</v>
      </c>
      <c r="H11" s="43" t="s">
        <v>242</v>
      </c>
      <c r="I11" s="43" t="s">
        <v>243</v>
      </c>
      <c r="J11" s="47">
        <v>1</v>
      </c>
      <c r="K11" s="43"/>
      <c r="L11" s="43"/>
      <c r="M11" s="44" t="s">
        <v>135</v>
      </c>
      <c r="N11" s="44" t="s">
        <v>136</v>
      </c>
      <c r="O11" s="44"/>
      <c r="P11" s="44"/>
      <c r="Q11" s="58">
        <f>R11/1.2</f>
        <v>34</v>
      </c>
      <c r="R11" s="58">
        <v>40.799999999999997</v>
      </c>
      <c r="S11" s="54" t="s">
        <v>150</v>
      </c>
      <c r="T11" s="44" t="s">
        <v>110</v>
      </c>
      <c r="U11" s="44" t="s">
        <v>159</v>
      </c>
      <c r="V11" s="48">
        <v>45681</v>
      </c>
      <c r="W11" s="48">
        <v>45691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>G11</f>
        <v>Поставка защитных моющих средст</v>
      </c>
      <c r="AC11" s="44" t="s">
        <v>120</v>
      </c>
      <c r="AD11" s="49">
        <v>877</v>
      </c>
      <c r="AE11" s="49" t="s">
        <v>151</v>
      </c>
      <c r="AF11" s="49" t="s">
        <v>234</v>
      </c>
      <c r="AG11" s="50">
        <v>63000000003</v>
      </c>
      <c r="AH11" s="49" t="s">
        <v>122</v>
      </c>
      <c r="AI11" s="51">
        <v>45711</v>
      </c>
      <c r="AJ11" s="51">
        <v>45711</v>
      </c>
      <c r="AK11" s="51">
        <v>45730</v>
      </c>
      <c r="AL11" s="52">
        <v>2025</v>
      </c>
      <c r="AM11" s="49" t="s">
        <v>119</v>
      </c>
      <c r="AN11" s="49" t="s">
        <v>119</v>
      </c>
      <c r="AO11" s="49" t="s">
        <v>119</v>
      </c>
      <c r="AP11" s="49" t="s">
        <v>119</v>
      </c>
      <c r="AQ11" s="49" t="s">
        <v>119</v>
      </c>
      <c r="AR11" s="49" t="s">
        <v>119</v>
      </c>
      <c r="AS11" s="49" t="s">
        <v>119</v>
      </c>
      <c r="AT11" s="49" t="s">
        <v>119</v>
      </c>
      <c r="AU11" s="49" t="s">
        <v>119</v>
      </c>
      <c r="AV11" s="49" t="s">
        <v>119</v>
      </c>
      <c r="AW11" s="62" t="s">
        <v>247</v>
      </c>
    </row>
    <row r="14" spans="1:109" x14ac:dyDescent="0.25">
      <c r="Q14" s="63">
        <f>Q11+Q10+Q9</f>
        <v>701.64716666666675</v>
      </c>
    </row>
  </sheetData>
  <mergeCells count="51">
    <mergeCell ref="AW5:AW7"/>
    <mergeCell ref="C6:C7"/>
    <mergeCell ref="D6:D7"/>
    <mergeCell ref="T6:T7"/>
    <mergeCell ref="U6:U7"/>
    <mergeCell ref="V6:V7"/>
    <mergeCell ref="W6:W7"/>
    <mergeCell ref="X6:X7"/>
    <mergeCell ref="Y6:Y7"/>
    <mergeCell ref="Z6:Z7"/>
    <mergeCell ref="T5:W5"/>
    <mergeCell ref="X5:AA5"/>
    <mergeCell ref="AB5:AK5"/>
    <mergeCell ref="AL5:AL7"/>
    <mergeCell ref="AM5:AM7"/>
    <mergeCell ref="AV6:AV7"/>
    <mergeCell ref="AO6:AO7"/>
    <mergeCell ref="AP6:AP7"/>
    <mergeCell ref="AQ6:AQ7"/>
    <mergeCell ref="AR6:AR7"/>
    <mergeCell ref="AT6:AU6"/>
    <mergeCell ref="AS6:AS7"/>
    <mergeCell ref="AC6:AC7"/>
    <mergeCell ref="AD6:AE6"/>
    <mergeCell ref="AN6:AN7"/>
    <mergeCell ref="AG6:AH6"/>
    <mergeCell ref="AI6:AI7"/>
    <mergeCell ref="AJ6:AJ7"/>
    <mergeCell ref="AK6:AK7"/>
    <mergeCell ref="AF6:AF7"/>
    <mergeCell ref="O5:O7"/>
    <mergeCell ref="P5:P7"/>
    <mergeCell ref="Q5:Q7"/>
    <mergeCell ref="R5:R7"/>
    <mergeCell ref="AB6:AB7"/>
    <mergeCell ref="AN5:AV5"/>
    <mergeCell ref="AA6:AA7"/>
    <mergeCell ref="G5:G7"/>
    <mergeCell ref="A5:A7"/>
    <mergeCell ref="B5:B7"/>
    <mergeCell ref="C5:D5"/>
    <mergeCell ref="E5:E7"/>
    <mergeCell ref="F5:F7"/>
    <mergeCell ref="S5:S7"/>
    <mergeCell ref="H5:H7"/>
    <mergeCell ref="I5:I7"/>
    <mergeCell ref="J5:J7"/>
    <mergeCell ref="K5:K7"/>
    <mergeCell ref="L5:L7"/>
    <mergeCell ref="M5:M7"/>
    <mergeCell ref="N5:N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205"/>
  <sheetViews>
    <sheetView zoomScale="73" zoomScaleNormal="73"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AX6" sqref="A6:XFD8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4.7109375" style="13" customWidth="1"/>
    <col min="7" max="7" width="59" style="14" customWidth="1"/>
    <col min="8" max="8" width="12" style="15" customWidth="1"/>
    <col min="9" max="9" width="12.5703125" style="15" customWidth="1"/>
    <col min="10" max="10" width="15.28515625" style="13" customWidth="1"/>
    <col min="11" max="11" width="8.7109375" style="13" customWidth="1"/>
    <col min="12" max="12" width="9.28515625" style="13" customWidth="1"/>
    <col min="13" max="13" width="15.42578125" style="13" customWidth="1"/>
    <col min="14" max="14" width="23.140625" style="13" customWidth="1"/>
    <col min="15" max="15" width="14.85546875" style="13" customWidth="1"/>
    <col min="16" max="16" width="18.140625" style="13" customWidth="1"/>
    <col min="17" max="17" width="13.85546875" style="16" customWidth="1"/>
    <col min="18" max="18" width="13.5703125" style="16" customWidth="1"/>
    <col min="19" max="19" width="16.4257812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4.5703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20" style="18" customWidth="1"/>
    <col min="50" max="16384" width="9.140625" style="19"/>
  </cols>
  <sheetData>
    <row r="2" spans="1:49" ht="18" customHeight="1" x14ac:dyDescent="0.25">
      <c r="A2" s="12" t="s">
        <v>193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194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12" t="s">
        <v>195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43" t="s">
        <v>2</v>
      </c>
      <c r="B6" s="252" t="s">
        <v>3</v>
      </c>
      <c r="C6" s="254" t="s">
        <v>41</v>
      </c>
      <c r="D6" s="255"/>
      <c r="E6" s="244" t="s">
        <v>6</v>
      </c>
      <c r="F6" s="244" t="s">
        <v>4</v>
      </c>
      <c r="G6" s="243" t="s">
        <v>0</v>
      </c>
      <c r="H6" s="244" t="s">
        <v>83</v>
      </c>
      <c r="I6" s="244" t="s">
        <v>84</v>
      </c>
      <c r="J6" s="244" t="s">
        <v>85</v>
      </c>
      <c r="K6" s="244" t="s">
        <v>86</v>
      </c>
      <c r="L6" s="244" t="s">
        <v>35</v>
      </c>
      <c r="M6" s="243" t="s">
        <v>87</v>
      </c>
      <c r="N6" s="243" t="s">
        <v>9</v>
      </c>
      <c r="O6" s="244" t="s">
        <v>88</v>
      </c>
      <c r="P6" s="244" t="s">
        <v>88</v>
      </c>
      <c r="Q6" s="312" t="s">
        <v>42</v>
      </c>
      <c r="R6" s="264" t="s">
        <v>43</v>
      </c>
      <c r="S6" s="243" t="s">
        <v>10</v>
      </c>
      <c r="T6" s="254" t="s">
        <v>89</v>
      </c>
      <c r="U6" s="255"/>
      <c r="V6" s="255"/>
      <c r="W6" s="267"/>
      <c r="X6" s="254" t="s">
        <v>90</v>
      </c>
      <c r="Y6" s="255"/>
      <c r="Z6" s="255"/>
      <c r="AA6" s="267"/>
      <c r="AB6" s="243" t="s">
        <v>44</v>
      </c>
      <c r="AC6" s="243"/>
      <c r="AD6" s="243"/>
      <c r="AE6" s="243"/>
      <c r="AF6" s="243"/>
      <c r="AG6" s="243"/>
      <c r="AH6" s="243"/>
      <c r="AI6" s="243"/>
      <c r="AJ6" s="243"/>
      <c r="AK6" s="243"/>
      <c r="AL6" s="243" t="s">
        <v>45</v>
      </c>
      <c r="AM6" s="243" t="s">
        <v>11</v>
      </c>
      <c r="AN6" s="256" t="s">
        <v>91</v>
      </c>
      <c r="AO6" s="257"/>
      <c r="AP6" s="257"/>
      <c r="AQ6" s="257"/>
      <c r="AR6" s="257"/>
      <c r="AS6" s="257"/>
      <c r="AT6" s="257"/>
      <c r="AU6" s="257"/>
      <c r="AV6" s="258"/>
      <c r="AW6" s="259" t="s">
        <v>5</v>
      </c>
    </row>
    <row r="7" spans="1:49" ht="36.75" customHeight="1" x14ac:dyDescent="0.25">
      <c r="A7" s="243"/>
      <c r="B7" s="253"/>
      <c r="C7" s="243" t="s">
        <v>7</v>
      </c>
      <c r="D7" s="243" t="s">
        <v>46</v>
      </c>
      <c r="E7" s="248"/>
      <c r="F7" s="248"/>
      <c r="G7" s="243"/>
      <c r="H7" s="248"/>
      <c r="I7" s="248"/>
      <c r="J7" s="248"/>
      <c r="K7" s="248"/>
      <c r="L7" s="248"/>
      <c r="M7" s="243"/>
      <c r="N7" s="243"/>
      <c r="O7" s="248"/>
      <c r="P7" s="248"/>
      <c r="Q7" s="313"/>
      <c r="R7" s="265"/>
      <c r="S7" s="243"/>
      <c r="T7" s="243" t="s">
        <v>1</v>
      </c>
      <c r="U7" s="243" t="s">
        <v>47</v>
      </c>
      <c r="V7" s="262" t="s">
        <v>92</v>
      </c>
      <c r="W7" s="262" t="s">
        <v>93</v>
      </c>
      <c r="X7" s="243" t="s">
        <v>94</v>
      </c>
      <c r="Y7" s="243" t="s">
        <v>48</v>
      </c>
      <c r="Z7" s="244" t="s">
        <v>49</v>
      </c>
      <c r="AA7" s="246" t="s">
        <v>50</v>
      </c>
      <c r="AB7" s="243" t="s">
        <v>33</v>
      </c>
      <c r="AC7" s="243" t="s">
        <v>36</v>
      </c>
      <c r="AD7" s="243" t="s">
        <v>51</v>
      </c>
      <c r="AE7" s="243"/>
      <c r="AF7" s="243" t="s">
        <v>37</v>
      </c>
      <c r="AG7" s="243" t="s">
        <v>52</v>
      </c>
      <c r="AH7" s="243"/>
      <c r="AI7" s="268" t="s">
        <v>40</v>
      </c>
      <c r="AJ7" s="243" t="s">
        <v>95</v>
      </c>
      <c r="AK7" s="276" t="s">
        <v>96</v>
      </c>
      <c r="AL7" s="243"/>
      <c r="AM7" s="243"/>
      <c r="AN7" s="274" t="s">
        <v>97</v>
      </c>
      <c r="AO7" s="274" t="s">
        <v>98</v>
      </c>
      <c r="AP7" s="274" t="s">
        <v>99</v>
      </c>
      <c r="AQ7" s="278" t="s">
        <v>100</v>
      </c>
      <c r="AR7" s="278" t="s">
        <v>101</v>
      </c>
      <c r="AS7" s="270" t="s">
        <v>102</v>
      </c>
      <c r="AT7" s="272" t="s">
        <v>103</v>
      </c>
      <c r="AU7" s="273"/>
      <c r="AV7" s="274" t="s">
        <v>104</v>
      </c>
      <c r="AW7" s="260"/>
    </row>
    <row r="8" spans="1:49" ht="51" customHeight="1" x14ac:dyDescent="0.25">
      <c r="A8" s="243"/>
      <c r="B8" s="253"/>
      <c r="C8" s="244"/>
      <c r="D8" s="244"/>
      <c r="E8" s="245"/>
      <c r="F8" s="245"/>
      <c r="G8" s="244"/>
      <c r="H8" s="245"/>
      <c r="I8" s="245"/>
      <c r="J8" s="245"/>
      <c r="K8" s="245"/>
      <c r="L8" s="245"/>
      <c r="M8" s="244"/>
      <c r="N8" s="244"/>
      <c r="O8" s="245"/>
      <c r="P8" s="245"/>
      <c r="Q8" s="314"/>
      <c r="R8" s="266"/>
      <c r="S8" s="244"/>
      <c r="T8" s="244"/>
      <c r="U8" s="244"/>
      <c r="V8" s="263"/>
      <c r="W8" s="263"/>
      <c r="X8" s="244"/>
      <c r="Y8" s="244"/>
      <c r="Z8" s="245"/>
      <c r="AA8" s="247"/>
      <c r="AB8" s="244"/>
      <c r="AC8" s="244"/>
      <c r="AD8" s="99" t="s">
        <v>53</v>
      </c>
      <c r="AE8" s="99" t="s">
        <v>39</v>
      </c>
      <c r="AF8" s="244"/>
      <c r="AG8" s="99" t="s">
        <v>38</v>
      </c>
      <c r="AH8" s="99" t="s">
        <v>39</v>
      </c>
      <c r="AI8" s="269"/>
      <c r="AJ8" s="244"/>
      <c r="AK8" s="277"/>
      <c r="AL8" s="244"/>
      <c r="AM8" s="244"/>
      <c r="AN8" s="275"/>
      <c r="AO8" s="275"/>
      <c r="AP8" s="275"/>
      <c r="AQ8" s="279"/>
      <c r="AR8" s="279"/>
      <c r="AS8" s="271"/>
      <c r="AT8" s="24" t="s">
        <v>105</v>
      </c>
      <c r="AU8" s="24" t="s">
        <v>106</v>
      </c>
      <c r="AV8" s="275"/>
      <c r="AW8" s="261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99">
        <v>8</v>
      </c>
      <c r="I9" s="99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102">
        <v>17</v>
      </c>
      <c r="R9" s="102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171">
        <v>40</v>
      </c>
    </row>
    <row r="10" spans="1:49" s="108" customFormat="1" ht="15" x14ac:dyDescent="0.25">
      <c r="A10" s="103" t="s">
        <v>196</v>
      </c>
      <c r="B10" s="104"/>
      <c r="C10" s="104"/>
      <c r="D10" s="104"/>
      <c r="E10" s="104"/>
      <c r="F10" s="104"/>
      <c r="G10" s="104"/>
      <c r="H10" s="105"/>
      <c r="I10" s="105"/>
      <c r="J10" s="104"/>
      <c r="K10" s="104"/>
      <c r="L10" s="104"/>
      <c r="M10" s="104"/>
      <c r="N10" s="104"/>
      <c r="O10" s="104"/>
      <c r="P10" s="104"/>
      <c r="Q10" s="106"/>
      <c r="R10" s="106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7"/>
    </row>
    <row r="11" spans="1:49" ht="14.25" customHeight="1" x14ac:dyDescent="0.25">
      <c r="A11" s="109"/>
      <c r="B11" s="110"/>
      <c r="C11" s="109"/>
      <c r="D11" s="111"/>
      <c r="E11" s="109"/>
      <c r="F11" s="111"/>
      <c r="G11" s="109"/>
      <c r="H11" s="112"/>
      <c r="I11" s="112"/>
      <c r="J11" s="109"/>
      <c r="K11" s="109"/>
      <c r="L11" s="109"/>
      <c r="M11" s="109"/>
      <c r="N11" s="109"/>
      <c r="O11" s="109"/>
      <c r="P11" s="109"/>
      <c r="Q11" s="113"/>
      <c r="R11" s="113"/>
      <c r="S11" s="112"/>
      <c r="T11" s="109"/>
      <c r="U11" s="109"/>
      <c r="V11" s="114"/>
      <c r="W11" s="114"/>
      <c r="X11" s="109"/>
      <c r="Y11" s="109"/>
      <c r="Z11" s="109"/>
      <c r="AA11" s="109"/>
      <c r="AB11" s="109"/>
      <c r="AC11" s="109"/>
      <c r="AD11" s="111"/>
      <c r="AE11" s="111"/>
      <c r="AF11" s="109"/>
      <c r="AG11" s="111"/>
      <c r="AH11" s="109"/>
      <c r="AI11" s="114"/>
      <c r="AJ11" s="114"/>
      <c r="AK11" s="114"/>
      <c r="AL11" s="109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5"/>
    </row>
    <row r="12" spans="1:49" s="122" customFormat="1" ht="15" customHeight="1" x14ac:dyDescent="0.25">
      <c r="A12" s="103" t="s">
        <v>107</v>
      </c>
      <c r="B12" s="116"/>
      <c r="C12" s="116"/>
      <c r="D12" s="116"/>
      <c r="E12" s="116"/>
      <c r="F12" s="116"/>
      <c r="G12" s="117"/>
      <c r="H12" s="118"/>
      <c r="I12" s="118"/>
      <c r="J12" s="116"/>
      <c r="K12" s="116"/>
      <c r="L12" s="116"/>
      <c r="M12" s="116"/>
      <c r="N12" s="116"/>
      <c r="O12" s="116"/>
      <c r="P12" s="116"/>
      <c r="Q12" s="119"/>
      <c r="R12" s="119"/>
      <c r="S12" s="120"/>
      <c r="T12" s="116"/>
      <c r="U12" s="116"/>
      <c r="V12" s="116"/>
      <c r="W12" s="116"/>
      <c r="X12" s="116"/>
      <c r="Y12" s="116"/>
      <c r="Z12" s="116"/>
      <c r="AA12" s="116"/>
      <c r="AB12" s="117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21"/>
    </row>
    <row r="13" spans="1:49" s="130" customFormat="1" ht="46.5" customHeight="1" x14ac:dyDescent="0.25">
      <c r="A13" s="111">
        <v>2</v>
      </c>
      <c r="B13" s="109">
        <v>1</v>
      </c>
      <c r="C13" s="123" t="s">
        <v>110</v>
      </c>
      <c r="D13" s="123" t="s">
        <v>110</v>
      </c>
      <c r="E13" s="123" t="s">
        <v>111</v>
      </c>
      <c r="F13" s="111">
        <v>1</v>
      </c>
      <c r="G13" s="109" t="s">
        <v>112</v>
      </c>
      <c r="H13" s="124" t="s">
        <v>113</v>
      </c>
      <c r="I13" s="124" t="s">
        <v>114</v>
      </c>
      <c r="J13" s="125">
        <v>2</v>
      </c>
      <c r="K13" s="111"/>
      <c r="L13" s="111"/>
      <c r="M13" s="109" t="s">
        <v>115</v>
      </c>
      <c r="N13" s="109" t="s">
        <v>116</v>
      </c>
      <c r="O13" s="109"/>
      <c r="P13" s="109"/>
      <c r="Q13" s="101">
        <f t="shared" ref="Q13:Q16" si="0">R13/1.2</f>
        <v>22829.404491666668</v>
      </c>
      <c r="R13" s="101">
        <v>27395.285390000001</v>
      </c>
      <c r="S13" s="109" t="s">
        <v>117</v>
      </c>
      <c r="T13" s="109" t="s">
        <v>110</v>
      </c>
      <c r="U13" s="109" t="s">
        <v>118</v>
      </c>
      <c r="V13" s="126">
        <v>45691</v>
      </c>
      <c r="W13" s="126">
        <v>45708</v>
      </c>
      <c r="X13" s="109" t="s">
        <v>119</v>
      </c>
      <c r="Y13" s="109" t="s">
        <v>119</v>
      </c>
      <c r="Z13" s="109" t="s">
        <v>119</v>
      </c>
      <c r="AA13" s="109" t="s">
        <v>119</v>
      </c>
      <c r="AB13" s="109" t="s">
        <v>112</v>
      </c>
      <c r="AC13" s="109" t="s">
        <v>120</v>
      </c>
      <c r="AD13" s="127">
        <v>796</v>
      </c>
      <c r="AE13" s="127" t="s">
        <v>121</v>
      </c>
      <c r="AF13" s="127">
        <v>1</v>
      </c>
      <c r="AG13" s="128">
        <v>63000000004</v>
      </c>
      <c r="AH13" s="127" t="s">
        <v>122</v>
      </c>
      <c r="AI13" s="126">
        <v>45726</v>
      </c>
      <c r="AJ13" s="126">
        <v>45726</v>
      </c>
      <c r="AK13" s="126">
        <v>45930</v>
      </c>
      <c r="AL13" s="129">
        <v>2025</v>
      </c>
      <c r="AM13" s="127" t="s">
        <v>119</v>
      </c>
      <c r="AN13" s="127" t="s">
        <v>119</v>
      </c>
      <c r="AO13" s="127" t="s">
        <v>119</v>
      </c>
      <c r="AP13" s="127" t="s">
        <v>119</v>
      </c>
      <c r="AQ13" s="127" t="s">
        <v>119</v>
      </c>
      <c r="AR13" s="127" t="s">
        <v>119</v>
      </c>
      <c r="AS13" s="127" t="s">
        <v>119</v>
      </c>
      <c r="AT13" s="127" t="s">
        <v>119</v>
      </c>
      <c r="AU13" s="127" t="s">
        <v>119</v>
      </c>
      <c r="AV13" s="127" t="s">
        <v>119</v>
      </c>
      <c r="AW13" s="127" t="s">
        <v>119</v>
      </c>
    </row>
    <row r="14" spans="1:49" s="130" customFormat="1" ht="51" customHeight="1" x14ac:dyDescent="0.25">
      <c r="A14" s="111">
        <v>2</v>
      </c>
      <c r="B14" s="109">
        <v>2</v>
      </c>
      <c r="C14" s="123" t="s">
        <v>110</v>
      </c>
      <c r="D14" s="123" t="s">
        <v>110</v>
      </c>
      <c r="E14" s="123" t="s">
        <v>111</v>
      </c>
      <c r="F14" s="111">
        <v>1</v>
      </c>
      <c r="G14" s="109" t="s">
        <v>124</v>
      </c>
      <c r="H14" s="124" t="s">
        <v>113</v>
      </c>
      <c r="I14" s="124" t="s">
        <v>114</v>
      </c>
      <c r="J14" s="125">
        <v>2</v>
      </c>
      <c r="K14" s="111"/>
      <c r="L14" s="111"/>
      <c r="M14" s="109" t="s">
        <v>115</v>
      </c>
      <c r="N14" s="109" t="s">
        <v>116</v>
      </c>
      <c r="O14" s="109"/>
      <c r="P14" s="109"/>
      <c r="Q14" s="101">
        <f t="shared" si="0"/>
        <v>11012.971158333334</v>
      </c>
      <c r="R14" s="101">
        <v>13215.56539</v>
      </c>
      <c r="S14" s="131" t="s">
        <v>117</v>
      </c>
      <c r="T14" s="109" t="s">
        <v>110</v>
      </c>
      <c r="U14" s="109" t="s">
        <v>118</v>
      </c>
      <c r="V14" s="126">
        <v>45691</v>
      </c>
      <c r="W14" s="126">
        <v>45708</v>
      </c>
      <c r="X14" s="109" t="s">
        <v>119</v>
      </c>
      <c r="Y14" s="109" t="s">
        <v>119</v>
      </c>
      <c r="Z14" s="109" t="s">
        <v>119</v>
      </c>
      <c r="AA14" s="109" t="s">
        <v>119</v>
      </c>
      <c r="AB14" s="109" t="str">
        <f>G14</f>
        <v>Модернизация ПС 35 кВ Соколовогорская в части замены выключателей 6 кВ на вакуумные с устройствами РЗА (3 шт.). СМР.</v>
      </c>
      <c r="AC14" s="109" t="s">
        <v>120</v>
      </c>
      <c r="AD14" s="127">
        <v>796</v>
      </c>
      <c r="AE14" s="127" t="s">
        <v>121</v>
      </c>
      <c r="AF14" s="127">
        <v>1</v>
      </c>
      <c r="AG14" s="128">
        <v>63000000005</v>
      </c>
      <c r="AH14" s="127" t="s">
        <v>122</v>
      </c>
      <c r="AI14" s="126">
        <v>45726</v>
      </c>
      <c r="AJ14" s="126">
        <v>45726</v>
      </c>
      <c r="AK14" s="126">
        <v>45930</v>
      </c>
      <c r="AL14" s="129">
        <v>2025</v>
      </c>
      <c r="AM14" s="127" t="s">
        <v>119</v>
      </c>
      <c r="AN14" s="127" t="s">
        <v>119</v>
      </c>
      <c r="AO14" s="127" t="s">
        <v>119</v>
      </c>
      <c r="AP14" s="127" t="s">
        <v>119</v>
      </c>
      <c r="AQ14" s="127" t="s">
        <v>119</v>
      </c>
      <c r="AR14" s="127" t="s">
        <v>119</v>
      </c>
      <c r="AS14" s="127" t="s">
        <v>119</v>
      </c>
      <c r="AT14" s="127" t="s">
        <v>119</v>
      </c>
      <c r="AU14" s="127" t="s">
        <v>119</v>
      </c>
      <c r="AV14" s="127" t="s">
        <v>119</v>
      </c>
      <c r="AW14" s="127" t="s">
        <v>119</v>
      </c>
    </row>
    <row r="15" spans="1:49" s="130" customFormat="1" ht="55.5" customHeight="1" x14ac:dyDescent="0.25">
      <c r="A15" s="111">
        <v>2</v>
      </c>
      <c r="B15" s="109">
        <v>3</v>
      </c>
      <c r="C15" s="123" t="s">
        <v>110</v>
      </c>
      <c r="D15" s="123" t="s">
        <v>110</v>
      </c>
      <c r="E15" s="123" t="s">
        <v>111</v>
      </c>
      <c r="F15" s="111">
        <v>1</v>
      </c>
      <c r="G15" s="109" t="s">
        <v>197</v>
      </c>
      <c r="H15" s="124" t="s">
        <v>113</v>
      </c>
      <c r="I15" s="124" t="s">
        <v>127</v>
      </c>
      <c r="J15" s="125">
        <v>1</v>
      </c>
      <c r="K15" s="111"/>
      <c r="L15" s="111"/>
      <c r="M15" s="109" t="s">
        <v>115</v>
      </c>
      <c r="N15" s="109" t="s">
        <v>116</v>
      </c>
      <c r="O15" s="109"/>
      <c r="P15" s="109"/>
      <c r="Q15" s="101">
        <f t="shared" si="0"/>
        <v>6362.4590333333335</v>
      </c>
      <c r="R15" s="101">
        <v>7634.9508400000004</v>
      </c>
      <c r="S15" s="131" t="s">
        <v>125</v>
      </c>
      <c r="T15" s="109" t="s">
        <v>110</v>
      </c>
      <c r="U15" s="109" t="s">
        <v>118</v>
      </c>
      <c r="V15" s="126">
        <v>45691</v>
      </c>
      <c r="W15" s="126">
        <v>45708</v>
      </c>
      <c r="X15" s="109" t="s">
        <v>119</v>
      </c>
      <c r="Y15" s="109" t="s">
        <v>119</v>
      </c>
      <c r="Z15" s="109" t="s">
        <v>119</v>
      </c>
      <c r="AA15" s="109" t="s">
        <v>119</v>
      </c>
      <c r="AB15" s="109" t="str">
        <f>G15</f>
        <v>Реконструкция ВЛ-6 кВ Ф-614 РП 6 кВ № 1 в части замены ж/б опор на новые, провода АС на СИП 3 (0,7 км). СМР.</v>
      </c>
      <c r="AC15" s="109" t="s">
        <v>120</v>
      </c>
      <c r="AD15" s="127">
        <v>796</v>
      </c>
      <c r="AE15" s="127" t="s">
        <v>121</v>
      </c>
      <c r="AF15" s="127">
        <v>1</v>
      </c>
      <c r="AG15" s="128">
        <v>63000000006</v>
      </c>
      <c r="AH15" s="127" t="s">
        <v>122</v>
      </c>
      <c r="AI15" s="126">
        <v>45726</v>
      </c>
      <c r="AJ15" s="126">
        <v>45726</v>
      </c>
      <c r="AK15" s="126">
        <v>45930</v>
      </c>
      <c r="AL15" s="129">
        <v>2025</v>
      </c>
      <c r="AM15" s="127" t="s">
        <v>119</v>
      </c>
      <c r="AN15" s="127" t="s">
        <v>119</v>
      </c>
      <c r="AO15" s="127" t="s">
        <v>119</v>
      </c>
      <c r="AP15" s="127" t="s">
        <v>119</v>
      </c>
      <c r="AQ15" s="127" t="s">
        <v>119</v>
      </c>
      <c r="AR15" s="127" t="s">
        <v>119</v>
      </c>
      <c r="AS15" s="127" t="s">
        <v>119</v>
      </c>
      <c r="AT15" s="127" t="s">
        <v>119</v>
      </c>
      <c r="AU15" s="127" t="s">
        <v>119</v>
      </c>
      <c r="AV15" s="127" t="s">
        <v>119</v>
      </c>
      <c r="AW15" s="127" t="s">
        <v>119</v>
      </c>
    </row>
    <row r="16" spans="1:49" s="130" customFormat="1" ht="51.75" customHeight="1" x14ac:dyDescent="0.25">
      <c r="A16" s="111">
        <v>2</v>
      </c>
      <c r="B16" s="109">
        <v>4</v>
      </c>
      <c r="C16" s="123" t="s">
        <v>110</v>
      </c>
      <c r="D16" s="123" t="s">
        <v>110</v>
      </c>
      <c r="E16" s="123" t="s">
        <v>111</v>
      </c>
      <c r="F16" s="111">
        <v>1</v>
      </c>
      <c r="G16" s="109" t="s">
        <v>129</v>
      </c>
      <c r="H16" s="124" t="s">
        <v>113</v>
      </c>
      <c r="I16" s="124" t="s">
        <v>127</v>
      </c>
      <c r="J16" s="125">
        <v>1</v>
      </c>
      <c r="K16" s="111"/>
      <c r="L16" s="111"/>
      <c r="M16" s="109" t="s">
        <v>115</v>
      </c>
      <c r="N16" s="109" t="s">
        <v>116</v>
      </c>
      <c r="O16" s="109"/>
      <c r="P16" s="109"/>
      <c r="Q16" s="101">
        <f t="shared" si="0"/>
        <v>2822.2691750000004</v>
      </c>
      <c r="R16" s="101">
        <v>3386.7230100000002</v>
      </c>
      <c r="S16" s="131" t="s">
        <v>125</v>
      </c>
      <c r="T16" s="109" t="s">
        <v>110</v>
      </c>
      <c r="U16" s="109" t="s">
        <v>118</v>
      </c>
      <c r="V16" s="126">
        <v>45691</v>
      </c>
      <c r="W16" s="126">
        <v>45708</v>
      </c>
      <c r="X16" s="109" t="s">
        <v>119</v>
      </c>
      <c r="Y16" s="109" t="s">
        <v>119</v>
      </c>
      <c r="Z16" s="109" t="s">
        <v>119</v>
      </c>
      <c r="AA16" s="109" t="s">
        <v>119</v>
      </c>
      <c r="AB16" s="132" t="str">
        <f>G16</f>
        <v>Реконструкция ВЛ-6 кВ Ф-615 РП 6 кВ № 1 в части замены ж/б опор на новые, провода АС на СИП 3 (0,45 км). СМР.</v>
      </c>
      <c r="AC16" s="109" t="s">
        <v>120</v>
      </c>
      <c r="AD16" s="127">
        <v>796</v>
      </c>
      <c r="AE16" s="127" t="s">
        <v>121</v>
      </c>
      <c r="AF16" s="127">
        <v>1</v>
      </c>
      <c r="AG16" s="128">
        <v>63000000007</v>
      </c>
      <c r="AH16" s="127" t="s">
        <v>122</v>
      </c>
      <c r="AI16" s="126">
        <v>45726</v>
      </c>
      <c r="AJ16" s="126">
        <v>45726</v>
      </c>
      <c r="AK16" s="126">
        <v>45930</v>
      </c>
      <c r="AL16" s="129">
        <v>2025</v>
      </c>
      <c r="AM16" s="127" t="s">
        <v>119</v>
      </c>
      <c r="AN16" s="127" t="s">
        <v>119</v>
      </c>
      <c r="AO16" s="127" t="s">
        <v>119</v>
      </c>
      <c r="AP16" s="127" t="s">
        <v>119</v>
      </c>
      <c r="AQ16" s="127" t="s">
        <v>119</v>
      </c>
      <c r="AR16" s="127" t="s">
        <v>119</v>
      </c>
      <c r="AS16" s="127" t="s">
        <v>119</v>
      </c>
      <c r="AT16" s="127" t="s">
        <v>119</v>
      </c>
      <c r="AU16" s="127" t="s">
        <v>119</v>
      </c>
      <c r="AV16" s="127" t="s">
        <v>119</v>
      </c>
      <c r="AW16" s="127" t="s">
        <v>119</v>
      </c>
    </row>
    <row r="17" spans="1:49" s="122" customFormat="1" x14ac:dyDescent="0.25">
      <c r="A17" s="103" t="s">
        <v>198</v>
      </c>
      <c r="B17" s="133"/>
      <c r="C17" s="133"/>
      <c r="D17" s="133"/>
      <c r="E17" s="133"/>
      <c r="F17" s="133"/>
      <c r="G17" s="134"/>
      <c r="H17" s="135"/>
      <c r="I17" s="135"/>
      <c r="J17" s="133"/>
      <c r="K17" s="133"/>
      <c r="L17" s="133"/>
      <c r="M17" s="133"/>
      <c r="N17" s="133"/>
      <c r="O17" s="133"/>
      <c r="P17" s="133"/>
      <c r="Q17" s="136"/>
      <c r="R17" s="136"/>
      <c r="S17" s="135"/>
      <c r="T17" s="133"/>
      <c r="U17" s="133"/>
      <c r="V17" s="133"/>
      <c r="W17" s="137"/>
      <c r="X17" s="133"/>
      <c r="Y17" s="133"/>
      <c r="Z17" s="133"/>
      <c r="AA17" s="133"/>
      <c r="AB17" s="134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8"/>
    </row>
    <row r="18" spans="1:49" ht="14.25" customHeight="1" x14ac:dyDescent="0.25">
      <c r="A18" s="109"/>
      <c r="B18" s="110"/>
      <c r="C18" s="109"/>
      <c r="D18" s="111"/>
      <c r="E18" s="109"/>
      <c r="F18" s="111"/>
      <c r="G18" s="109"/>
      <c r="H18" s="112"/>
      <c r="I18" s="112"/>
      <c r="J18" s="109"/>
      <c r="K18" s="109"/>
      <c r="L18" s="109"/>
      <c r="M18" s="109"/>
      <c r="N18" s="109"/>
      <c r="O18" s="109"/>
      <c r="P18" s="109"/>
      <c r="Q18" s="113"/>
      <c r="R18" s="113"/>
      <c r="S18" s="112"/>
      <c r="T18" s="109"/>
      <c r="U18" s="109"/>
      <c r="V18" s="114"/>
      <c r="W18" s="114"/>
      <c r="X18" s="109"/>
      <c r="Y18" s="109"/>
      <c r="Z18" s="109"/>
      <c r="AA18" s="109"/>
      <c r="AB18" s="109"/>
      <c r="AC18" s="109"/>
      <c r="AD18" s="111"/>
      <c r="AE18" s="111"/>
      <c r="AF18" s="109"/>
      <c r="AG18" s="111"/>
      <c r="AH18" s="109"/>
      <c r="AI18" s="114"/>
      <c r="AJ18" s="114"/>
      <c r="AK18" s="114"/>
      <c r="AL18" s="109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5"/>
    </row>
    <row r="19" spans="1:49" s="147" customFormat="1" ht="18" customHeight="1" x14ac:dyDescent="0.25">
      <c r="A19" s="103" t="s">
        <v>130</v>
      </c>
      <c r="B19" s="139"/>
      <c r="C19" s="140"/>
      <c r="D19" s="141"/>
      <c r="E19" s="141"/>
      <c r="F19" s="141"/>
      <c r="G19" s="140"/>
      <c r="H19" s="142"/>
      <c r="I19" s="142"/>
      <c r="J19" s="141"/>
      <c r="K19" s="141"/>
      <c r="L19" s="141"/>
      <c r="M19" s="141"/>
      <c r="N19" s="140"/>
      <c r="O19" s="140"/>
      <c r="P19" s="140"/>
      <c r="Q19" s="136"/>
      <c r="R19" s="136"/>
      <c r="S19" s="142"/>
      <c r="T19" s="141"/>
      <c r="U19" s="141"/>
      <c r="V19" s="137"/>
      <c r="W19" s="137"/>
      <c r="X19" s="140"/>
      <c r="Y19" s="140"/>
      <c r="Z19" s="140"/>
      <c r="AA19" s="140"/>
      <c r="AB19" s="143"/>
      <c r="AC19" s="140"/>
      <c r="AD19" s="141"/>
      <c r="AE19" s="141"/>
      <c r="AF19" s="140"/>
      <c r="AG19" s="141"/>
      <c r="AH19" s="140"/>
      <c r="AI19" s="144"/>
      <c r="AJ19" s="144"/>
      <c r="AK19" s="144"/>
      <c r="AL19" s="140"/>
      <c r="AM19" s="140"/>
      <c r="AN19" s="145"/>
      <c r="AO19" s="145"/>
      <c r="AP19" s="145"/>
      <c r="AQ19" s="145"/>
      <c r="AR19" s="145"/>
      <c r="AS19" s="145"/>
      <c r="AT19" s="145"/>
      <c r="AU19" s="145"/>
      <c r="AV19" s="145"/>
      <c r="AW19" s="146"/>
    </row>
    <row r="20" spans="1:49" ht="40.5" customHeight="1" x14ac:dyDescent="0.25">
      <c r="A20" s="111">
        <v>4</v>
      </c>
      <c r="B20" s="109">
        <v>5</v>
      </c>
      <c r="C20" s="123" t="s">
        <v>110</v>
      </c>
      <c r="D20" s="123" t="s">
        <v>110</v>
      </c>
      <c r="E20" s="123" t="s">
        <v>131</v>
      </c>
      <c r="F20" s="111">
        <v>1</v>
      </c>
      <c r="G20" s="109" t="s">
        <v>132</v>
      </c>
      <c r="H20" s="111" t="s">
        <v>133</v>
      </c>
      <c r="I20" s="111" t="s">
        <v>134</v>
      </c>
      <c r="J20" s="125">
        <v>1</v>
      </c>
      <c r="K20" s="111"/>
      <c r="L20" s="111"/>
      <c r="M20" s="109" t="s">
        <v>135</v>
      </c>
      <c r="N20" s="109" t="s">
        <v>136</v>
      </c>
      <c r="O20" s="109"/>
      <c r="P20" s="109"/>
      <c r="Q20" s="101">
        <f>R20/1.2</f>
        <v>131.75</v>
      </c>
      <c r="R20" s="101">
        <v>158.1</v>
      </c>
      <c r="S20" s="131" t="s">
        <v>125</v>
      </c>
      <c r="T20" s="109" t="s">
        <v>110</v>
      </c>
      <c r="U20" s="109" t="s">
        <v>118</v>
      </c>
      <c r="V20" s="126">
        <v>45672</v>
      </c>
      <c r="W20" s="126">
        <v>45688</v>
      </c>
      <c r="X20" s="109" t="s">
        <v>119</v>
      </c>
      <c r="Y20" s="109" t="s">
        <v>119</v>
      </c>
      <c r="Z20" s="109" t="s">
        <v>119</v>
      </c>
      <c r="AA20" s="109" t="s">
        <v>119</v>
      </c>
      <c r="AB20" s="109" t="s">
        <v>137</v>
      </c>
      <c r="AC20" s="109" t="s">
        <v>120</v>
      </c>
      <c r="AD20" s="127">
        <v>796</v>
      </c>
      <c r="AE20" s="127" t="s">
        <v>121</v>
      </c>
      <c r="AF20" s="127">
        <v>1</v>
      </c>
      <c r="AG20" s="128">
        <v>63000000003</v>
      </c>
      <c r="AH20" s="127" t="s">
        <v>122</v>
      </c>
      <c r="AI20" s="126">
        <v>45709</v>
      </c>
      <c r="AJ20" s="126">
        <v>45709</v>
      </c>
      <c r="AK20" s="126">
        <v>45737</v>
      </c>
      <c r="AL20" s="129">
        <v>2025</v>
      </c>
      <c r="AM20" s="127" t="s">
        <v>119</v>
      </c>
      <c r="AN20" s="127" t="s">
        <v>119</v>
      </c>
      <c r="AO20" s="127" t="s">
        <v>119</v>
      </c>
      <c r="AP20" s="127" t="s">
        <v>119</v>
      </c>
      <c r="AQ20" s="127" t="s">
        <v>119</v>
      </c>
      <c r="AR20" s="127" t="s">
        <v>119</v>
      </c>
      <c r="AS20" s="127" t="s">
        <v>119</v>
      </c>
      <c r="AT20" s="127" t="s">
        <v>119</v>
      </c>
      <c r="AU20" s="127" t="s">
        <v>119</v>
      </c>
      <c r="AV20" s="127" t="s">
        <v>119</v>
      </c>
      <c r="AW20" s="127" t="s">
        <v>119</v>
      </c>
    </row>
    <row r="21" spans="1:49" s="130" customFormat="1" ht="48" customHeight="1" x14ac:dyDescent="0.25">
      <c r="A21" s="111">
        <v>4</v>
      </c>
      <c r="B21" s="109">
        <v>6</v>
      </c>
      <c r="C21" s="123" t="s">
        <v>110</v>
      </c>
      <c r="D21" s="123" t="s">
        <v>110</v>
      </c>
      <c r="E21" s="123" t="s">
        <v>131</v>
      </c>
      <c r="F21" s="111">
        <v>1</v>
      </c>
      <c r="G21" s="109" t="s">
        <v>199</v>
      </c>
      <c r="H21" s="111" t="s">
        <v>133</v>
      </c>
      <c r="I21" s="111" t="s">
        <v>140</v>
      </c>
      <c r="J21" s="125">
        <v>1</v>
      </c>
      <c r="K21" s="111"/>
      <c r="L21" s="111"/>
      <c r="M21" s="109" t="s">
        <v>135</v>
      </c>
      <c r="N21" s="109" t="s">
        <v>136</v>
      </c>
      <c r="O21" s="109"/>
      <c r="P21" s="109"/>
      <c r="Q21" s="101">
        <f>R21/1.2</f>
        <v>403.33333333333337</v>
      </c>
      <c r="R21" s="101">
        <v>484</v>
      </c>
      <c r="S21" s="131" t="s">
        <v>125</v>
      </c>
      <c r="T21" s="109" t="s">
        <v>110</v>
      </c>
      <c r="U21" s="109" t="s">
        <v>118</v>
      </c>
      <c r="V21" s="126">
        <v>45709</v>
      </c>
      <c r="W21" s="126">
        <v>45723</v>
      </c>
      <c r="X21" s="109" t="s">
        <v>119</v>
      </c>
      <c r="Y21" s="109" t="s">
        <v>119</v>
      </c>
      <c r="Z21" s="109" t="s">
        <v>119</v>
      </c>
      <c r="AA21" s="109" t="s">
        <v>119</v>
      </c>
      <c r="AB21" s="109" t="str">
        <f>G21</f>
        <v>Поставка МФУ</v>
      </c>
      <c r="AC21" s="109" t="s">
        <v>120</v>
      </c>
      <c r="AD21" s="127">
        <v>796</v>
      </c>
      <c r="AE21" s="127" t="s">
        <v>121</v>
      </c>
      <c r="AF21" s="127">
        <v>2</v>
      </c>
      <c r="AG21" s="128">
        <v>63000000003</v>
      </c>
      <c r="AH21" s="127" t="s">
        <v>122</v>
      </c>
      <c r="AI21" s="126">
        <v>45744</v>
      </c>
      <c r="AJ21" s="126">
        <v>45744</v>
      </c>
      <c r="AK21" s="126">
        <v>45775</v>
      </c>
      <c r="AL21" s="129">
        <v>2025</v>
      </c>
      <c r="AM21" s="127" t="s">
        <v>119</v>
      </c>
      <c r="AN21" s="127" t="s">
        <v>119</v>
      </c>
      <c r="AO21" s="127" t="s">
        <v>119</v>
      </c>
      <c r="AP21" s="127" t="s">
        <v>119</v>
      </c>
      <c r="AQ21" s="127" t="s">
        <v>119</v>
      </c>
      <c r="AR21" s="127" t="s">
        <v>119</v>
      </c>
      <c r="AS21" s="127" t="s">
        <v>119</v>
      </c>
      <c r="AT21" s="127" t="s">
        <v>119</v>
      </c>
      <c r="AU21" s="127" t="s">
        <v>119</v>
      </c>
      <c r="AV21" s="127" t="s">
        <v>119</v>
      </c>
      <c r="AW21" s="127" t="s">
        <v>119</v>
      </c>
    </row>
    <row r="22" spans="1:49" s="147" customFormat="1" ht="17.25" customHeight="1" x14ac:dyDescent="0.25">
      <c r="A22" s="148" t="s">
        <v>142</v>
      </c>
      <c r="B22" s="149"/>
      <c r="C22" s="150"/>
      <c r="D22" s="149"/>
      <c r="E22" s="149"/>
      <c r="F22" s="149"/>
      <c r="G22" s="150"/>
      <c r="H22" s="151"/>
      <c r="I22" s="151"/>
      <c r="J22" s="149"/>
      <c r="K22" s="149"/>
      <c r="L22" s="149"/>
      <c r="M22" s="149"/>
      <c r="N22" s="150"/>
      <c r="O22" s="150"/>
      <c r="P22" s="150"/>
      <c r="Q22" s="119"/>
      <c r="R22" s="119"/>
      <c r="S22" s="151"/>
      <c r="T22" s="149"/>
      <c r="U22" s="149"/>
      <c r="V22" s="152"/>
      <c r="W22" s="152"/>
      <c r="X22" s="150"/>
      <c r="Y22" s="150"/>
      <c r="Z22" s="150"/>
      <c r="AA22" s="150"/>
      <c r="AB22" s="150"/>
      <c r="AC22" s="150"/>
      <c r="AD22" s="149"/>
      <c r="AE22" s="149"/>
      <c r="AF22" s="149"/>
      <c r="AG22" s="149"/>
      <c r="AH22" s="150"/>
      <c r="AI22" s="149"/>
      <c r="AJ22" s="152"/>
      <c r="AK22" s="149"/>
      <c r="AL22" s="149"/>
      <c r="AM22" s="149"/>
      <c r="AN22" s="141"/>
      <c r="AO22" s="141"/>
      <c r="AP22" s="141"/>
      <c r="AQ22" s="141"/>
      <c r="AR22" s="141"/>
      <c r="AS22" s="141"/>
      <c r="AT22" s="141"/>
      <c r="AU22" s="141"/>
      <c r="AV22" s="141"/>
      <c r="AW22" s="153"/>
    </row>
    <row r="23" spans="1:49" s="130" customFormat="1" ht="45.75" customHeight="1" x14ac:dyDescent="0.25">
      <c r="A23" s="111">
        <v>7</v>
      </c>
      <c r="B23" s="109">
        <v>7</v>
      </c>
      <c r="C23" s="123" t="s">
        <v>110</v>
      </c>
      <c r="D23" s="123" t="s">
        <v>110</v>
      </c>
      <c r="E23" s="125" t="s">
        <v>200</v>
      </c>
      <c r="F23" s="111" t="s">
        <v>201</v>
      </c>
      <c r="G23" s="109" t="s">
        <v>202</v>
      </c>
      <c r="H23" s="111" t="s">
        <v>203</v>
      </c>
      <c r="I23" s="111" t="s">
        <v>204</v>
      </c>
      <c r="J23" s="125">
        <v>1</v>
      </c>
      <c r="K23" s="111"/>
      <c r="L23" s="111"/>
      <c r="M23" s="109" t="s">
        <v>135</v>
      </c>
      <c r="N23" s="109" t="s">
        <v>205</v>
      </c>
      <c r="O23" s="109"/>
      <c r="P23" s="109"/>
      <c r="Q23" s="154">
        <v>10324.6</v>
      </c>
      <c r="R23" s="154">
        <v>10324.6</v>
      </c>
      <c r="S23" s="131" t="s">
        <v>206</v>
      </c>
      <c r="T23" s="109" t="s">
        <v>110</v>
      </c>
      <c r="U23" s="109" t="s">
        <v>118</v>
      </c>
      <c r="V23" s="126">
        <v>45992</v>
      </c>
      <c r="W23" s="126">
        <v>45996</v>
      </c>
      <c r="X23" s="109" t="s">
        <v>207</v>
      </c>
      <c r="Y23" s="109" t="s">
        <v>208</v>
      </c>
      <c r="Z23" s="109">
        <v>6455037245</v>
      </c>
      <c r="AA23" s="109">
        <v>645501001</v>
      </c>
      <c r="AB23" s="109" t="s">
        <v>202</v>
      </c>
      <c r="AC23" s="109" t="s">
        <v>120</v>
      </c>
      <c r="AD23" s="127">
        <v>796</v>
      </c>
      <c r="AE23" s="127" t="s">
        <v>121</v>
      </c>
      <c r="AF23" s="127">
        <v>1</v>
      </c>
      <c r="AG23" s="128" t="s">
        <v>209</v>
      </c>
      <c r="AH23" s="127" t="s">
        <v>210</v>
      </c>
      <c r="AI23" s="126">
        <v>46016</v>
      </c>
      <c r="AJ23" s="126">
        <v>46020</v>
      </c>
      <c r="AK23" s="126">
        <v>46355</v>
      </c>
      <c r="AL23" s="129" t="s">
        <v>211</v>
      </c>
      <c r="AM23" s="127" t="s">
        <v>119</v>
      </c>
      <c r="AN23" s="127" t="s">
        <v>119</v>
      </c>
      <c r="AO23" s="127"/>
      <c r="AP23" s="127"/>
      <c r="AQ23" s="127"/>
      <c r="AR23" s="127"/>
      <c r="AS23" s="127"/>
      <c r="AT23" s="127"/>
      <c r="AU23" s="127"/>
      <c r="AV23" s="127"/>
      <c r="AW23" s="127" t="s">
        <v>119</v>
      </c>
    </row>
    <row r="24" spans="1:49" s="130" customFormat="1" ht="55.9" customHeight="1" x14ac:dyDescent="0.25">
      <c r="A24" s="111">
        <v>7</v>
      </c>
      <c r="B24" s="109">
        <v>8</v>
      </c>
      <c r="C24" s="123" t="s">
        <v>110</v>
      </c>
      <c r="D24" s="123" t="s">
        <v>110</v>
      </c>
      <c r="E24" s="125" t="s">
        <v>165</v>
      </c>
      <c r="F24" s="111" t="s">
        <v>201</v>
      </c>
      <c r="G24" s="109" t="s">
        <v>212</v>
      </c>
      <c r="H24" s="111" t="s">
        <v>213</v>
      </c>
      <c r="I24" s="111" t="s">
        <v>214</v>
      </c>
      <c r="J24" s="125">
        <v>1</v>
      </c>
      <c r="K24" s="111"/>
      <c r="L24" s="111"/>
      <c r="M24" s="109" t="s">
        <v>135</v>
      </c>
      <c r="N24" s="109" t="s">
        <v>136</v>
      </c>
      <c r="O24" s="109"/>
      <c r="P24" s="109"/>
      <c r="Q24" s="154">
        <v>12.3</v>
      </c>
      <c r="R24" s="154">
        <v>12.3</v>
      </c>
      <c r="S24" s="131" t="s">
        <v>150</v>
      </c>
      <c r="T24" s="109" t="s">
        <v>110</v>
      </c>
      <c r="U24" s="109" t="s">
        <v>159</v>
      </c>
      <c r="V24" s="126">
        <v>45878</v>
      </c>
      <c r="W24" s="126">
        <v>45888</v>
      </c>
      <c r="X24" s="109" t="s">
        <v>119</v>
      </c>
      <c r="Y24" s="109" t="s">
        <v>119</v>
      </c>
      <c r="Z24" s="109" t="s">
        <v>119</v>
      </c>
      <c r="AA24" s="109" t="s">
        <v>119</v>
      </c>
      <c r="AB24" s="109" t="s">
        <v>212</v>
      </c>
      <c r="AC24" s="109" t="s">
        <v>120</v>
      </c>
      <c r="AD24" s="127">
        <v>796</v>
      </c>
      <c r="AE24" s="127" t="s">
        <v>121</v>
      </c>
      <c r="AF24" s="127">
        <v>1</v>
      </c>
      <c r="AG24" s="128">
        <v>63000000000</v>
      </c>
      <c r="AH24" s="127" t="s">
        <v>122</v>
      </c>
      <c r="AI24" s="126">
        <v>45909</v>
      </c>
      <c r="AJ24" s="126">
        <v>45911</v>
      </c>
      <c r="AK24" s="126">
        <v>46275</v>
      </c>
      <c r="AL24" s="129" t="s">
        <v>211</v>
      </c>
      <c r="AM24" s="127" t="s">
        <v>119</v>
      </c>
      <c r="AN24" s="127" t="s">
        <v>119</v>
      </c>
      <c r="AO24" s="127"/>
      <c r="AP24" s="127"/>
      <c r="AQ24" s="127"/>
      <c r="AR24" s="127"/>
      <c r="AS24" s="127"/>
      <c r="AT24" s="127"/>
      <c r="AU24" s="127"/>
      <c r="AV24" s="127"/>
      <c r="AW24" s="127" t="s">
        <v>119</v>
      </c>
    </row>
    <row r="25" spans="1:49" s="130" customFormat="1" ht="37.5" customHeight="1" x14ac:dyDescent="0.25">
      <c r="A25" s="111">
        <v>7</v>
      </c>
      <c r="B25" s="109">
        <v>9</v>
      </c>
      <c r="C25" s="123" t="s">
        <v>110</v>
      </c>
      <c r="D25" s="123" t="s">
        <v>110</v>
      </c>
      <c r="E25" s="125" t="s">
        <v>165</v>
      </c>
      <c r="F25" s="111" t="s">
        <v>201</v>
      </c>
      <c r="G25" s="109" t="s">
        <v>215</v>
      </c>
      <c r="H25" s="111" t="s">
        <v>216</v>
      </c>
      <c r="I25" s="111" t="s">
        <v>217</v>
      </c>
      <c r="J25" s="125">
        <v>1</v>
      </c>
      <c r="K25" s="111"/>
      <c r="L25" s="111"/>
      <c r="M25" s="109" t="s">
        <v>135</v>
      </c>
      <c r="N25" s="109" t="s">
        <v>136</v>
      </c>
      <c r="O25" s="109"/>
      <c r="P25" s="109"/>
      <c r="Q25" s="154">
        <v>1909.94</v>
      </c>
      <c r="R25" s="154">
        <v>1909.94</v>
      </c>
      <c r="S25" s="131" t="s">
        <v>125</v>
      </c>
      <c r="T25" s="109" t="s">
        <v>110</v>
      </c>
      <c r="U25" s="109" t="s">
        <v>118</v>
      </c>
      <c r="V25" s="126">
        <v>45971</v>
      </c>
      <c r="W25" s="126">
        <v>45989</v>
      </c>
      <c r="X25" s="109" t="s">
        <v>119</v>
      </c>
      <c r="Y25" s="109" t="s">
        <v>119</v>
      </c>
      <c r="Z25" s="109" t="s">
        <v>119</v>
      </c>
      <c r="AA25" s="109" t="s">
        <v>119</v>
      </c>
      <c r="AB25" s="109" t="s">
        <v>215</v>
      </c>
      <c r="AC25" s="109" t="s">
        <v>120</v>
      </c>
      <c r="AD25" s="127">
        <v>792</v>
      </c>
      <c r="AE25" s="127" t="s">
        <v>121</v>
      </c>
      <c r="AF25" s="127">
        <v>1</v>
      </c>
      <c r="AG25" s="128">
        <v>63000000001</v>
      </c>
      <c r="AH25" s="127" t="s">
        <v>122</v>
      </c>
      <c r="AI25" s="126">
        <v>46009</v>
      </c>
      <c r="AJ25" s="126">
        <v>46023</v>
      </c>
      <c r="AK25" s="126">
        <v>46387</v>
      </c>
      <c r="AL25" s="129">
        <v>2026</v>
      </c>
      <c r="AM25" s="127" t="s">
        <v>119</v>
      </c>
      <c r="AN25" s="127" t="s">
        <v>119</v>
      </c>
      <c r="AO25" s="127"/>
      <c r="AP25" s="127"/>
      <c r="AQ25" s="127"/>
      <c r="AR25" s="127"/>
      <c r="AS25" s="127"/>
      <c r="AT25" s="127"/>
      <c r="AU25" s="127"/>
      <c r="AV25" s="127"/>
      <c r="AW25" s="127" t="s">
        <v>119</v>
      </c>
    </row>
    <row r="26" spans="1:49" s="130" customFormat="1" ht="49.5" customHeight="1" x14ac:dyDescent="0.25">
      <c r="A26" s="111">
        <v>7</v>
      </c>
      <c r="B26" s="109">
        <v>10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218</v>
      </c>
      <c r="H26" s="111" t="s">
        <v>219</v>
      </c>
      <c r="I26" s="111" t="s">
        <v>220</v>
      </c>
      <c r="J26" s="125">
        <v>1</v>
      </c>
      <c r="K26" s="111"/>
      <c r="L26" s="111"/>
      <c r="M26" s="109" t="s">
        <v>135</v>
      </c>
      <c r="N26" s="109" t="s">
        <v>136</v>
      </c>
      <c r="O26" s="109"/>
      <c r="P26" s="109"/>
      <c r="Q26" s="154">
        <v>56.82</v>
      </c>
      <c r="R26" s="154">
        <v>56.82</v>
      </c>
      <c r="S26" s="131" t="s">
        <v>150</v>
      </c>
      <c r="T26" s="109" t="s">
        <v>110</v>
      </c>
      <c r="U26" s="109" t="s">
        <v>159</v>
      </c>
      <c r="V26" s="126">
        <v>45733</v>
      </c>
      <c r="W26" s="126">
        <v>45742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tr">
        <f t="shared" ref="AB26:AB27" si="1">G26</f>
        <v>Страхование ОСАГО</v>
      </c>
      <c r="AC26" s="109" t="s">
        <v>120</v>
      </c>
      <c r="AD26" s="127">
        <v>796</v>
      </c>
      <c r="AE26" s="127" t="s">
        <v>121</v>
      </c>
      <c r="AF26" s="127">
        <v>1</v>
      </c>
      <c r="AG26" s="128">
        <v>63000000001</v>
      </c>
      <c r="AH26" s="127" t="s">
        <v>122</v>
      </c>
      <c r="AI26" s="126">
        <v>45763</v>
      </c>
      <c r="AJ26" s="126">
        <v>45765</v>
      </c>
      <c r="AK26" s="126">
        <v>46129</v>
      </c>
      <c r="AL26" s="129" t="s">
        <v>211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</row>
    <row r="27" spans="1:49" s="130" customFormat="1" ht="55.5" customHeight="1" x14ac:dyDescent="0.25">
      <c r="A27" s="111">
        <v>7</v>
      </c>
      <c r="B27" s="109">
        <v>11</v>
      </c>
      <c r="C27" s="123" t="s">
        <v>110</v>
      </c>
      <c r="D27" s="123" t="s">
        <v>110</v>
      </c>
      <c r="E27" s="125" t="s">
        <v>165</v>
      </c>
      <c r="F27" s="111">
        <v>1</v>
      </c>
      <c r="G27" s="109" t="s">
        <v>221</v>
      </c>
      <c r="H27" s="111" t="s">
        <v>222</v>
      </c>
      <c r="I27" s="111" t="s">
        <v>214</v>
      </c>
      <c r="J27" s="125">
        <v>1</v>
      </c>
      <c r="K27" s="111"/>
      <c r="L27" s="111"/>
      <c r="M27" s="109" t="s">
        <v>135</v>
      </c>
      <c r="N27" s="109" t="s">
        <v>136</v>
      </c>
      <c r="O27" s="111"/>
      <c r="P27" s="111"/>
      <c r="Q27" s="154">
        <v>4500</v>
      </c>
      <c r="R27" s="154">
        <v>4500</v>
      </c>
      <c r="S27" s="131" t="s">
        <v>125</v>
      </c>
      <c r="T27" s="109" t="s">
        <v>110</v>
      </c>
      <c r="U27" s="109" t="s">
        <v>118</v>
      </c>
      <c r="V27" s="126">
        <v>45931</v>
      </c>
      <c r="W27" s="126">
        <v>45940</v>
      </c>
      <c r="X27" s="109" t="s">
        <v>119</v>
      </c>
      <c r="Y27" s="109" t="s">
        <v>119</v>
      </c>
      <c r="Z27" s="109" t="s">
        <v>119</v>
      </c>
      <c r="AA27" s="109" t="s">
        <v>119</v>
      </c>
      <c r="AB27" s="109" t="str">
        <f t="shared" si="1"/>
        <v>Страхование строительно-монтажных рисков</v>
      </c>
      <c r="AC27" s="109" t="s">
        <v>120</v>
      </c>
      <c r="AD27" s="127">
        <v>796</v>
      </c>
      <c r="AE27" s="127" t="s">
        <v>121</v>
      </c>
      <c r="AF27" s="127">
        <v>1</v>
      </c>
      <c r="AG27" s="128">
        <v>63000000001</v>
      </c>
      <c r="AH27" s="127" t="s">
        <v>122</v>
      </c>
      <c r="AI27" s="126">
        <v>45962</v>
      </c>
      <c r="AJ27" s="126">
        <v>45962</v>
      </c>
      <c r="AK27" s="126">
        <v>47118</v>
      </c>
      <c r="AL27" s="129" t="s">
        <v>223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</row>
    <row r="28" spans="1:49" s="130" customFormat="1" ht="42.75" customHeight="1" x14ac:dyDescent="0.25">
      <c r="A28" s="111">
        <v>7</v>
      </c>
      <c r="B28" s="109">
        <v>12</v>
      </c>
      <c r="C28" s="123" t="s">
        <v>110</v>
      </c>
      <c r="D28" s="123" t="s">
        <v>110</v>
      </c>
      <c r="E28" s="125" t="s">
        <v>165</v>
      </c>
      <c r="F28" s="111">
        <v>1</v>
      </c>
      <c r="G28" s="109" t="s">
        <v>224</v>
      </c>
      <c r="H28" s="111" t="s">
        <v>219</v>
      </c>
      <c r="I28" s="111" t="s">
        <v>225</v>
      </c>
      <c r="J28" s="125">
        <v>1</v>
      </c>
      <c r="K28" s="100"/>
      <c r="L28" s="100"/>
      <c r="M28" s="109" t="s">
        <v>135</v>
      </c>
      <c r="N28" s="109" t="s">
        <v>136</v>
      </c>
      <c r="O28" s="131"/>
      <c r="P28" s="131"/>
      <c r="Q28" s="154">
        <v>33.625999999999998</v>
      </c>
      <c r="R28" s="154">
        <v>33.625999999999998</v>
      </c>
      <c r="S28" s="131" t="s">
        <v>150</v>
      </c>
      <c r="T28" s="109" t="s">
        <v>110</v>
      </c>
      <c r="U28" s="109" t="s">
        <v>159</v>
      </c>
      <c r="V28" s="126">
        <v>45962</v>
      </c>
      <c r="W28" s="126">
        <v>45972</v>
      </c>
      <c r="X28" s="109" t="s">
        <v>119</v>
      </c>
      <c r="Y28" s="109" t="s">
        <v>119</v>
      </c>
      <c r="Z28" s="109" t="s">
        <v>119</v>
      </c>
      <c r="AA28" s="109" t="s">
        <v>119</v>
      </c>
      <c r="AB28" s="109" t="s">
        <v>224</v>
      </c>
      <c r="AC28" s="109" t="s">
        <v>120</v>
      </c>
      <c r="AD28" s="127">
        <v>792</v>
      </c>
      <c r="AE28" s="127" t="s">
        <v>121</v>
      </c>
      <c r="AF28" s="127">
        <v>1</v>
      </c>
      <c r="AG28" s="128">
        <v>63000000001</v>
      </c>
      <c r="AH28" s="127" t="s">
        <v>122</v>
      </c>
      <c r="AI28" s="126">
        <v>45992</v>
      </c>
      <c r="AJ28" s="126">
        <v>46023</v>
      </c>
      <c r="AK28" s="126">
        <v>46387</v>
      </c>
      <c r="AL28" s="129">
        <v>2026</v>
      </c>
      <c r="AM28" s="127" t="s">
        <v>119</v>
      </c>
      <c r="AN28" s="127" t="s">
        <v>119</v>
      </c>
      <c r="AO28" s="127" t="s">
        <v>119</v>
      </c>
      <c r="AP28" s="127" t="s">
        <v>119</v>
      </c>
      <c r="AQ28" s="127" t="s">
        <v>119</v>
      </c>
      <c r="AR28" s="127" t="s">
        <v>119</v>
      </c>
      <c r="AS28" s="127" t="s">
        <v>119</v>
      </c>
      <c r="AT28" s="127" t="s">
        <v>119</v>
      </c>
      <c r="AU28" s="127" t="s">
        <v>119</v>
      </c>
      <c r="AV28" s="127" t="s">
        <v>119</v>
      </c>
      <c r="AW28" s="127" t="s">
        <v>119</v>
      </c>
    </row>
    <row r="29" spans="1:49" s="130" customFormat="1" ht="39.75" customHeight="1" x14ac:dyDescent="0.25">
      <c r="A29" s="111">
        <v>7</v>
      </c>
      <c r="B29" s="109">
        <v>13</v>
      </c>
      <c r="C29" s="123" t="s">
        <v>110</v>
      </c>
      <c r="D29" s="123" t="s">
        <v>110</v>
      </c>
      <c r="E29" s="125" t="s">
        <v>165</v>
      </c>
      <c r="F29" s="111">
        <v>1</v>
      </c>
      <c r="G29" s="109" t="s">
        <v>226</v>
      </c>
      <c r="H29" s="111" t="s">
        <v>227</v>
      </c>
      <c r="I29" s="111" t="s">
        <v>228</v>
      </c>
      <c r="J29" s="125">
        <v>1</v>
      </c>
      <c r="K29" s="111"/>
      <c r="L29" s="111"/>
      <c r="M29" s="109" t="s">
        <v>135</v>
      </c>
      <c r="N29" s="109" t="s">
        <v>136</v>
      </c>
      <c r="O29" s="109"/>
      <c r="P29" s="109"/>
      <c r="Q29" s="154">
        <v>2640</v>
      </c>
      <c r="R29" s="154">
        <v>2640</v>
      </c>
      <c r="S29" s="131" t="s">
        <v>125</v>
      </c>
      <c r="T29" s="109" t="s">
        <v>110</v>
      </c>
      <c r="U29" s="109" t="s">
        <v>118</v>
      </c>
      <c r="V29" s="126">
        <v>45985</v>
      </c>
      <c r="W29" s="126">
        <v>46001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>G29</f>
        <v>Оказание услуг по уборке служебных помещений и прилегающей территории для нужд АО «Энергосервис Волги»</v>
      </c>
      <c r="AC29" s="109" t="s">
        <v>120</v>
      </c>
      <c r="AD29" s="127">
        <v>796</v>
      </c>
      <c r="AE29" s="127" t="s">
        <v>121</v>
      </c>
      <c r="AF29" s="127">
        <v>1</v>
      </c>
      <c r="AG29" s="128">
        <v>63000000001</v>
      </c>
      <c r="AH29" s="127" t="s">
        <v>122</v>
      </c>
      <c r="AI29" s="126">
        <v>46021</v>
      </c>
      <c r="AJ29" s="126">
        <v>46023</v>
      </c>
      <c r="AK29" s="126">
        <v>46387</v>
      </c>
      <c r="AL29" s="129">
        <v>2026</v>
      </c>
      <c r="AM29" s="127" t="s">
        <v>119</v>
      </c>
      <c r="AN29" s="127" t="s">
        <v>119</v>
      </c>
      <c r="AO29" s="127" t="s">
        <v>119</v>
      </c>
      <c r="AP29" s="127" t="s">
        <v>119</v>
      </c>
      <c r="AQ29" s="127" t="s">
        <v>119</v>
      </c>
      <c r="AR29" s="127" t="s">
        <v>119</v>
      </c>
      <c r="AS29" s="127" t="s">
        <v>119</v>
      </c>
      <c r="AT29" s="127" t="s">
        <v>119</v>
      </c>
      <c r="AU29" s="127" t="s">
        <v>119</v>
      </c>
      <c r="AV29" s="127" t="s">
        <v>119</v>
      </c>
      <c r="AW29" s="127" t="s">
        <v>119</v>
      </c>
    </row>
    <row r="30" spans="1:49" s="155" customFormat="1" ht="47.25" customHeight="1" x14ac:dyDescent="0.25">
      <c r="A30" s="111">
        <v>7</v>
      </c>
      <c r="B30" s="109">
        <v>14</v>
      </c>
      <c r="C30" s="123" t="s">
        <v>110</v>
      </c>
      <c r="D30" s="123" t="s">
        <v>110</v>
      </c>
      <c r="E30" s="125" t="s">
        <v>165</v>
      </c>
      <c r="F30" s="111">
        <v>1</v>
      </c>
      <c r="G30" s="109" t="s">
        <v>229</v>
      </c>
      <c r="H30" s="111" t="s">
        <v>230</v>
      </c>
      <c r="I30" s="111" t="s">
        <v>231</v>
      </c>
      <c r="J30" s="125">
        <v>1</v>
      </c>
      <c r="K30" s="111"/>
      <c r="L30" s="111"/>
      <c r="M30" s="109" t="s">
        <v>135</v>
      </c>
      <c r="N30" s="109" t="s">
        <v>232</v>
      </c>
      <c r="O30" s="109"/>
      <c r="P30" s="109"/>
      <c r="Q30" s="154">
        <v>2450.2266</v>
      </c>
      <c r="R30" s="154">
        <v>2940.2719200000001</v>
      </c>
      <c r="S30" s="131" t="s">
        <v>125</v>
      </c>
      <c r="T30" s="109" t="s">
        <v>110</v>
      </c>
      <c r="U30" s="109" t="s">
        <v>118</v>
      </c>
      <c r="V30" s="126">
        <v>45984</v>
      </c>
      <c r="W30" s="126">
        <v>46000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>G30</f>
        <v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v>
      </c>
      <c r="AC30" s="109" t="s">
        <v>120</v>
      </c>
      <c r="AD30" s="127">
        <v>796</v>
      </c>
      <c r="AE30" s="127" t="s">
        <v>121</v>
      </c>
      <c r="AF30" s="127">
        <v>1</v>
      </c>
      <c r="AG30" s="128">
        <v>63000000002</v>
      </c>
      <c r="AH30" s="127" t="s">
        <v>122</v>
      </c>
      <c r="AI30" s="126">
        <v>46020</v>
      </c>
      <c r="AJ30" s="126">
        <v>46020</v>
      </c>
      <c r="AK30" s="126">
        <v>46385</v>
      </c>
      <c r="AL30" s="129" t="s">
        <v>211</v>
      </c>
      <c r="AM30" s="127" t="s">
        <v>119</v>
      </c>
      <c r="AN30" s="127" t="s">
        <v>119</v>
      </c>
      <c r="AO30" s="127" t="s">
        <v>119</v>
      </c>
      <c r="AP30" s="127" t="s">
        <v>119</v>
      </c>
      <c r="AQ30" s="127" t="s">
        <v>119</v>
      </c>
      <c r="AR30" s="127" t="s">
        <v>119</v>
      </c>
      <c r="AS30" s="127" t="s">
        <v>119</v>
      </c>
      <c r="AT30" s="127" t="s">
        <v>119</v>
      </c>
      <c r="AU30" s="127" t="s">
        <v>119</v>
      </c>
      <c r="AV30" s="127" t="s">
        <v>119</v>
      </c>
      <c r="AW30" s="127" t="s">
        <v>119</v>
      </c>
    </row>
    <row r="31" spans="1:49" s="130" customFormat="1" ht="43.5" customHeight="1" x14ac:dyDescent="0.25">
      <c r="A31" s="111">
        <v>7</v>
      </c>
      <c r="B31" s="109">
        <v>15</v>
      </c>
      <c r="C31" s="123" t="s">
        <v>110</v>
      </c>
      <c r="D31" s="123" t="s">
        <v>110</v>
      </c>
      <c r="E31" s="125" t="s">
        <v>131</v>
      </c>
      <c r="F31" s="111">
        <v>1</v>
      </c>
      <c r="G31" s="109" t="s">
        <v>143</v>
      </c>
      <c r="H31" s="111" t="s">
        <v>144</v>
      </c>
      <c r="I31" s="111" t="s">
        <v>145</v>
      </c>
      <c r="J31" s="125">
        <v>1</v>
      </c>
      <c r="K31" s="111"/>
      <c r="L31" s="111"/>
      <c r="M31" s="109" t="s">
        <v>135</v>
      </c>
      <c r="N31" s="109" t="s">
        <v>136</v>
      </c>
      <c r="O31" s="109"/>
      <c r="P31" s="109"/>
      <c r="Q31" s="101">
        <v>228.8</v>
      </c>
      <c r="R31" s="101">
        <v>228.8</v>
      </c>
      <c r="S31" s="131" t="s">
        <v>125</v>
      </c>
      <c r="T31" s="109" t="s">
        <v>110</v>
      </c>
      <c r="U31" s="109" t="s">
        <v>118</v>
      </c>
      <c r="V31" s="126">
        <v>45672</v>
      </c>
      <c r="W31" s="126">
        <v>45688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>G31</f>
        <v>Поставка самоспасателя фильтрующего</v>
      </c>
      <c r="AC31" s="109" t="s">
        <v>120</v>
      </c>
      <c r="AD31" s="127">
        <v>796</v>
      </c>
      <c r="AE31" s="127" t="s">
        <v>121</v>
      </c>
      <c r="AF31" s="127">
        <v>55</v>
      </c>
      <c r="AG31" s="128">
        <v>63000000003</v>
      </c>
      <c r="AH31" s="127" t="s">
        <v>122</v>
      </c>
      <c r="AI31" s="126">
        <v>45709</v>
      </c>
      <c r="AJ31" s="126">
        <v>45709</v>
      </c>
      <c r="AK31" s="126">
        <v>45737</v>
      </c>
      <c r="AL31" s="129">
        <v>2025</v>
      </c>
      <c r="AM31" s="127" t="s">
        <v>119</v>
      </c>
      <c r="AN31" s="127" t="s">
        <v>119</v>
      </c>
      <c r="AO31" s="127" t="s">
        <v>119</v>
      </c>
      <c r="AP31" s="127" t="s">
        <v>119</v>
      </c>
      <c r="AQ31" s="127" t="s">
        <v>119</v>
      </c>
      <c r="AR31" s="127" t="s">
        <v>119</v>
      </c>
      <c r="AS31" s="127" t="s">
        <v>119</v>
      </c>
      <c r="AT31" s="127" t="s">
        <v>119</v>
      </c>
      <c r="AU31" s="127" t="s">
        <v>119</v>
      </c>
      <c r="AV31" s="127" t="s">
        <v>119</v>
      </c>
      <c r="AW31" s="127" t="s">
        <v>119</v>
      </c>
    </row>
    <row r="32" spans="1:49" ht="40.5" customHeight="1" x14ac:dyDescent="0.25">
      <c r="A32" s="111">
        <v>7</v>
      </c>
      <c r="B32" s="109">
        <v>16</v>
      </c>
      <c r="C32" s="123" t="s">
        <v>110</v>
      </c>
      <c r="D32" s="123" t="s">
        <v>110</v>
      </c>
      <c r="E32" s="125" t="s">
        <v>131</v>
      </c>
      <c r="F32" s="111">
        <v>1</v>
      </c>
      <c r="G32" s="109" t="s">
        <v>147</v>
      </c>
      <c r="H32" s="111" t="s">
        <v>148</v>
      </c>
      <c r="I32" s="111" t="s">
        <v>233</v>
      </c>
      <c r="J32" s="125">
        <v>1</v>
      </c>
      <c r="K32" s="111"/>
      <c r="L32" s="111"/>
      <c r="M32" s="109" t="s">
        <v>135</v>
      </c>
      <c r="N32" s="109" t="s">
        <v>136</v>
      </c>
      <c r="O32" s="109"/>
      <c r="P32" s="109"/>
      <c r="Q32" s="101">
        <f>R32/1.2</f>
        <v>14.291666666666666</v>
      </c>
      <c r="R32" s="101">
        <v>17.149999999999999</v>
      </c>
      <c r="S32" s="131" t="s">
        <v>150</v>
      </c>
      <c r="T32" s="109" t="s">
        <v>110</v>
      </c>
      <c r="U32" s="109" t="s">
        <v>159</v>
      </c>
      <c r="V32" s="126">
        <v>45681</v>
      </c>
      <c r="W32" s="126">
        <v>45691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">
        <v>147</v>
      </c>
      <c r="AC32" s="109" t="s">
        <v>120</v>
      </c>
      <c r="AD32" s="127">
        <v>876</v>
      </c>
      <c r="AE32" s="127" t="s">
        <v>151</v>
      </c>
      <c r="AF32" s="127" t="s">
        <v>234</v>
      </c>
      <c r="AG32" s="128">
        <v>63000000003</v>
      </c>
      <c r="AH32" s="127" t="s">
        <v>122</v>
      </c>
      <c r="AI32" s="126">
        <v>45711</v>
      </c>
      <c r="AJ32" s="126">
        <v>45711</v>
      </c>
      <c r="AK32" s="126">
        <v>45730</v>
      </c>
      <c r="AL32" s="129">
        <v>2025</v>
      </c>
      <c r="AM32" s="127" t="s">
        <v>119</v>
      </c>
      <c r="AN32" s="127" t="s">
        <v>119</v>
      </c>
      <c r="AO32" s="127" t="s">
        <v>119</v>
      </c>
      <c r="AP32" s="127" t="s">
        <v>119</v>
      </c>
      <c r="AQ32" s="127" t="s">
        <v>119</v>
      </c>
      <c r="AR32" s="127" t="s">
        <v>119</v>
      </c>
      <c r="AS32" s="127" t="s">
        <v>119</v>
      </c>
      <c r="AT32" s="127" t="s">
        <v>119</v>
      </c>
      <c r="AU32" s="127" t="s">
        <v>119</v>
      </c>
      <c r="AV32" s="127" t="s">
        <v>119</v>
      </c>
      <c r="AW32" s="127" t="s">
        <v>119</v>
      </c>
    </row>
    <row r="33" spans="1:49" ht="40.5" customHeight="1" x14ac:dyDescent="0.25">
      <c r="A33" s="111">
        <v>7</v>
      </c>
      <c r="B33" s="109">
        <v>17</v>
      </c>
      <c r="C33" s="123" t="s">
        <v>110</v>
      </c>
      <c r="D33" s="123" t="s">
        <v>110</v>
      </c>
      <c r="E33" s="125" t="s">
        <v>131</v>
      </c>
      <c r="F33" s="111">
        <v>1</v>
      </c>
      <c r="G33" s="109" t="s">
        <v>153</v>
      </c>
      <c r="H33" s="111" t="s">
        <v>148</v>
      </c>
      <c r="I33" s="111" t="s">
        <v>154</v>
      </c>
      <c r="J33" s="125">
        <v>1</v>
      </c>
      <c r="K33" s="111"/>
      <c r="L33" s="111"/>
      <c r="M33" s="109" t="s">
        <v>135</v>
      </c>
      <c r="N33" s="109" t="s">
        <v>136</v>
      </c>
      <c r="O33" s="109"/>
      <c r="P33" s="109"/>
      <c r="Q33" s="101">
        <f>R33/1.2</f>
        <v>21.208333333333332</v>
      </c>
      <c r="R33" s="101">
        <v>25.45</v>
      </c>
      <c r="S33" s="131" t="s">
        <v>150</v>
      </c>
      <c r="T33" s="109" t="s">
        <v>110</v>
      </c>
      <c r="U33" s="109" t="s">
        <v>159</v>
      </c>
      <c r="V33" s="126">
        <v>45681</v>
      </c>
      <c r="W33" s="126">
        <v>45691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>G33</f>
        <v>Поставка электроинструмента</v>
      </c>
      <c r="AC33" s="109" t="s">
        <v>120</v>
      </c>
      <c r="AD33" s="127">
        <v>877</v>
      </c>
      <c r="AE33" s="127" t="s">
        <v>151</v>
      </c>
      <c r="AF33" s="127" t="s">
        <v>234</v>
      </c>
      <c r="AG33" s="128">
        <v>63000000003</v>
      </c>
      <c r="AH33" s="127" t="s">
        <v>122</v>
      </c>
      <c r="AI33" s="126">
        <v>45711</v>
      </c>
      <c r="AJ33" s="126">
        <v>45711</v>
      </c>
      <c r="AK33" s="126">
        <v>45730</v>
      </c>
      <c r="AL33" s="129">
        <v>2025</v>
      </c>
      <c r="AM33" s="127" t="s">
        <v>119</v>
      </c>
      <c r="AN33" s="127" t="s">
        <v>119</v>
      </c>
      <c r="AO33" s="127" t="s">
        <v>119</v>
      </c>
      <c r="AP33" s="127" t="s">
        <v>119</v>
      </c>
      <c r="AQ33" s="127" t="s">
        <v>119</v>
      </c>
      <c r="AR33" s="127" t="s">
        <v>119</v>
      </c>
      <c r="AS33" s="127" t="s">
        <v>119</v>
      </c>
      <c r="AT33" s="127" t="s">
        <v>119</v>
      </c>
      <c r="AU33" s="127" t="s">
        <v>119</v>
      </c>
      <c r="AV33" s="127" t="s">
        <v>119</v>
      </c>
      <c r="AW33" s="127" t="s">
        <v>119</v>
      </c>
    </row>
    <row r="34" spans="1:49" ht="40.5" customHeight="1" x14ac:dyDescent="0.25">
      <c r="A34" s="111">
        <v>7</v>
      </c>
      <c r="B34" s="109">
        <v>18</v>
      </c>
      <c r="C34" s="123" t="s">
        <v>110</v>
      </c>
      <c r="D34" s="123" t="s">
        <v>110</v>
      </c>
      <c r="E34" s="123" t="s">
        <v>235</v>
      </c>
      <c r="F34" s="111">
        <v>1</v>
      </c>
      <c r="G34" s="109" t="s">
        <v>236</v>
      </c>
      <c r="H34" s="111" t="s">
        <v>144</v>
      </c>
      <c r="I34" s="111" t="s">
        <v>145</v>
      </c>
      <c r="J34" s="125">
        <v>1</v>
      </c>
      <c r="K34" s="111"/>
      <c r="L34" s="111"/>
      <c r="M34" s="109" t="s">
        <v>135</v>
      </c>
      <c r="N34" s="109" t="s">
        <v>136</v>
      </c>
      <c r="O34" s="109"/>
      <c r="P34" s="109"/>
      <c r="Q34" s="101">
        <v>69.033000000000001</v>
      </c>
      <c r="R34" s="101">
        <v>82.84</v>
      </c>
      <c r="S34" s="131" t="s">
        <v>150</v>
      </c>
      <c r="T34" s="109" t="s">
        <v>110</v>
      </c>
      <c r="U34" s="109" t="s">
        <v>159</v>
      </c>
      <c r="V34" s="126">
        <v>45681</v>
      </c>
      <c r="W34" s="126">
        <v>45691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">
        <v>236</v>
      </c>
      <c r="AC34" s="109" t="s">
        <v>120</v>
      </c>
      <c r="AD34" s="127">
        <v>877</v>
      </c>
      <c r="AE34" s="127" t="s">
        <v>151</v>
      </c>
      <c r="AF34" s="127" t="s">
        <v>234</v>
      </c>
      <c r="AG34" s="128">
        <v>63000000003</v>
      </c>
      <c r="AH34" s="127" t="s">
        <v>122</v>
      </c>
      <c r="AI34" s="126">
        <v>45711</v>
      </c>
      <c r="AJ34" s="126">
        <v>45711</v>
      </c>
      <c r="AK34" s="126">
        <v>45730</v>
      </c>
      <c r="AL34" s="129">
        <v>2025</v>
      </c>
      <c r="AM34" s="127" t="s">
        <v>119</v>
      </c>
      <c r="AN34" s="127" t="s">
        <v>119</v>
      </c>
      <c r="AO34" s="127" t="s">
        <v>119</v>
      </c>
      <c r="AP34" s="127" t="s">
        <v>119</v>
      </c>
      <c r="AQ34" s="127" t="s">
        <v>119</v>
      </c>
      <c r="AR34" s="127" t="s">
        <v>119</v>
      </c>
      <c r="AS34" s="127" t="s">
        <v>119</v>
      </c>
      <c r="AT34" s="127" t="s">
        <v>119</v>
      </c>
      <c r="AU34" s="127" t="s">
        <v>119</v>
      </c>
      <c r="AV34" s="127" t="s">
        <v>119</v>
      </c>
      <c r="AW34" s="127" t="s">
        <v>119</v>
      </c>
    </row>
    <row r="35" spans="1:49" ht="40.5" customHeight="1" x14ac:dyDescent="0.25">
      <c r="A35" s="111">
        <v>7</v>
      </c>
      <c r="B35" s="109">
        <v>19</v>
      </c>
      <c r="C35" s="123" t="s">
        <v>110</v>
      </c>
      <c r="D35" s="123" t="s">
        <v>110</v>
      </c>
      <c r="E35" s="123" t="s">
        <v>235</v>
      </c>
      <c r="F35" s="111">
        <v>1</v>
      </c>
      <c r="G35" s="109" t="s">
        <v>237</v>
      </c>
      <c r="H35" s="111" t="s">
        <v>238</v>
      </c>
      <c r="I35" s="156" t="s">
        <v>239</v>
      </c>
      <c r="J35" s="125">
        <v>1</v>
      </c>
      <c r="K35" s="111"/>
      <c r="L35" s="111"/>
      <c r="M35" s="109" t="s">
        <v>135</v>
      </c>
      <c r="N35" s="109" t="s">
        <v>136</v>
      </c>
      <c r="O35" s="109"/>
      <c r="P35" s="109"/>
      <c r="Q35" s="101">
        <f>R35/1.2</f>
        <v>598.61416666666673</v>
      </c>
      <c r="R35" s="101">
        <v>718.33699999999999</v>
      </c>
      <c r="S35" s="131" t="s">
        <v>125</v>
      </c>
      <c r="T35" s="109" t="s">
        <v>110</v>
      </c>
      <c r="U35" s="109" t="s">
        <v>118</v>
      </c>
      <c r="V35" s="126">
        <v>45672</v>
      </c>
      <c r="W35" s="126">
        <v>45688</v>
      </c>
      <c r="X35" s="109"/>
      <c r="Y35" s="109"/>
      <c r="Z35" s="109"/>
      <c r="AA35" s="109"/>
      <c r="AB35" s="109" t="s">
        <v>237</v>
      </c>
      <c r="AC35" s="109" t="s">
        <v>120</v>
      </c>
      <c r="AD35" s="127">
        <v>877</v>
      </c>
      <c r="AE35" s="127" t="s">
        <v>151</v>
      </c>
      <c r="AF35" s="127" t="s">
        <v>240</v>
      </c>
      <c r="AG35" s="128">
        <v>63000000003</v>
      </c>
      <c r="AH35" s="127" t="s">
        <v>122</v>
      </c>
      <c r="AI35" s="126">
        <v>45709</v>
      </c>
      <c r="AJ35" s="126">
        <v>45709</v>
      </c>
      <c r="AK35" s="126">
        <v>45737</v>
      </c>
      <c r="AL35" s="129">
        <v>2025</v>
      </c>
      <c r="AM35" s="127" t="s">
        <v>119</v>
      </c>
      <c r="AN35" s="127" t="s">
        <v>119</v>
      </c>
      <c r="AO35" s="127" t="s">
        <v>119</v>
      </c>
      <c r="AP35" s="127" t="s">
        <v>119</v>
      </c>
      <c r="AQ35" s="127" t="s">
        <v>119</v>
      </c>
      <c r="AR35" s="127" t="s">
        <v>119</v>
      </c>
      <c r="AS35" s="127" t="s">
        <v>119</v>
      </c>
      <c r="AT35" s="127" t="s">
        <v>119</v>
      </c>
      <c r="AU35" s="127" t="s">
        <v>119</v>
      </c>
      <c r="AV35" s="127" t="s">
        <v>119</v>
      </c>
      <c r="AW35" s="127" t="s">
        <v>119</v>
      </c>
    </row>
    <row r="36" spans="1:49" s="155" customFormat="1" ht="39.75" customHeight="1" x14ac:dyDescent="0.25">
      <c r="A36" s="111">
        <v>7</v>
      </c>
      <c r="B36" s="109">
        <v>20</v>
      </c>
      <c r="C36" s="123" t="s">
        <v>110</v>
      </c>
      <c r="D36" s="123" t="s">
        <v>110</v>
      </c>
      <c r="E36" s="123" t="s">
        <v>235</v>
      </c>
      <c r="F36" s="111">
        <v>1</v>
      </c>
      <c r="G36" s="109" t="s">
        <v>241</v>
      </c>
      <c r="H36" s="111" t="s">
        <v>242</v>
      </c>
      <c r="I36" s="111" t="s">
        <v>243</v>
      </c>
      <c r="J36" s="125">
        <v>1</v>
      </c>
      <c r="K36" s="111"/>
      <c r="L36" s="111"/>
      <c r="M36" s="109" t="s">
        <v>135</v>
      </c>
      <c r="N36" s="109" t="s">
        <v>136</v>
      </c>
      <c r="O36" s="109"/>
      <c r="P36" s="109"/>
      <c r="Q36" s="101">
        <f>R36/1.2</f>
        <v>34</v>
      </c>
      <c r="R36" s="101">
        <v>40.799999999999997</v>
      </c>
      <c r="S36" s="131" t="s">
        <v>150</v>
      </c>
      <c r="T36" s="109" t="s">
        <v>110</v>
      </c>
      <c r="U36" s="109" t="s">
        <v>159</v>
      </c>
      <c r="V36" s="126">
        <v>45681</v>
      </c>
      <c r="W36" s="126">
        <v>45691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>G36</f>
        <v>Поставка защитных моющих средст</v>
      </c>
      <c r="AC36" s="109" t="s">
        <v>120</v>
      </c>
      <c r="AD36" s="127">
        <v>877</v>
      </c>
      <c r="AE36" s="127" t="s">
        <v>151</v>
      </c>
      <c r="AF36" s="127" t="s">
        <v>234</v>
      </c>
      <c r="AG36" s="128">
        <v>63000000003</v>
      </c>
      <c r="AH36" s="127" t="s">
        <v>122</v>
      </c>
      <c r="AI36" s="126">
        <v>45711</v>
      </c>
      <c r="AJ36" s="126">
        <v>45711</v>
      </c>
      <c r="AK36" s="126">
        <v>45730</v>
      </c>
      <c r="AL36" s="129">
        <v>2025</v>
      </c>
      <c r="AM36" s="127" t="s">
        <v>119</v>
      </c>
      <c r="AN36" s="127" t="s">
        <v>119</v>
      </c>
      <c r="AO36" s="127" t="s">
        <v>119</v>
      </c>
      <c r="AP36" s="127" t="s">
        <v>119</v>
      </c>
      <c r="AQ36" s="127" t="s">
        <v>119</v>
      </c>
      <c r="AR36" s="127" t="s">
        <v>119</v>
      </c>
      <c r="AS36" s="127" t="s">
        <v>119</v>
      </c>
      <c r="AT36" s="127" t="s">
        <v>119</v>
      </c>
      <c r="AU36" s="127" t="s">
        <v>119</v>
      </c>
      <c r="AV36" s="127" t="s">
        <v>119</v>
      </c>
      <c r="AW36" s="127" t="s">
        <v>119</v>
      </c>
    </row>
    <row r="205" spans="7:279" s="13" customFormat="1" x14ac:dyDescent="0.25">
      <c r="G205" s="14"/>
      <c r="H205" s="15"/>
      <c r="I205" s="15"/>
      <c r="L205" s="29" t="s">
        <v>192</v>
      </c>
      <c r="Q205" s="16"/>
      <c r="R205" s="16"/>
      <c r="S205" s="17"/>
      <c r="AB205" s="14"/>
      <c r="AW205" s="18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</row>
  </sheetData>
  <autoFilter ref="A9:AW49"/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12</v>
      </c>
      <c r="D3" s="4" t="s">
        <v>13</v>
      </c>
      <c r="E3" s="4" t="s">
        <v>14</v>
      </c>
    </row>
    <row r="4" spans="3:5" x14ac:dyDescent="0.25">
      <c r="C4" s="3" t="s">
        <v>8</v>
      </c>
      <c r="D4" s="3" t="s">
        <v>15</v>
      </c>
      <c r="E4" s="5" t="s">
        <v>16</v>
      </c>
    </row>
    <row r="5" spans="3:5" ht="30" x14ac:dyDescent="0.25">
      <c r="C5" s="3" t="s">
        <v>17</v>
      </c>
      <c r="D5" s="6" t="s">
        <v>18</v>
      </c>
      <c r="E5" s="3" t="s">
        <v>19</v>
      </c>
    </row>
    <row r="6" spans="3:5" ht="75" x14ac:dyDescent="0.25">
      <c r="C6" s="7" t="s">
        <v>20</v>
      </c>
      <c r="D6" s="6" t="s">
        <v>21</v>
      </c>
      <c r="E6" s="7" t="s">
        <v>22</v>
      </c>
    </row>
    <row r="7" spans="3:5" ht="90" x14ac:dyDescent="0.25">
      <c r="C7" s="8" t="s">
        <v>23</v>
      </c>
      <c r="D7" s="6" t="s">
        <v>24</v>
      </c>
      <c r="E7" s="3" t="s">
        <v>25</v>
      </c>
    </row>
    <row r="8" spans="3:5" ht="60" x14ac:dyDescent="0.25">
      <c r="C8" s="3"/>
      <c r="D8" s="3" t="s">
        <v>26</v>
      </c>
      <c r="E8" s="3" t="s">
        <v>27</v>
      </c>
    </row>
    <row r="9" spans="3:5" ht="45" x14ac:dyDescent="0.25">
      <c r="C9" s="11"/>
      <c r="D9" s="3" t="s">
        <v>28</v>
      </c>
      <c r="E9" s="11" t="s">
        <v>32</v>
      </c>
    </row>
    <row r="10" spans="3:5" x14ac:dyDescent="0.25">
      <c r="C10" s="3"/>
      <c r="D10" s="2" t="s">
        <v>30</v>
      </c>
      <c r="E10" s="3" t="s">
        <v>29</v>
      </c>
    </row>
    <row r="11" spans="3:5" x14ac:dyDescent="0.25">
      <c r="C11" s="2"/>
      <c r="D11" s="10" t="s">
        <v>31</v>
      </c>
      <c r="E11" s="2"/>
    </row>
    <row r="12" spans="3:5" x14ac:dyDescent="0.25">
      <c r="C12" s="2"/>
      <c r="D12" s="10" t="s">
        <v>29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F854B8-D713-41D6-A51B-542BB3E0FC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Корректировка ПЗ №3 2025</vt:lpstr>
      <vt:lpstr>Внеплановые закупки</vt:lpstr>
      <vt:lpstr>Корректировка ПЗ №2 2025 </vt:lpstr>
      <vt:lpstr>Измененные закупки </vt:lpstr>
      <vt:lpstr>Отмененные закупки №2</vt:lpstr>
      <vt:lpstr>Корректировка ПЗ №1 2025</vt:lpstr>
      <vt:lpstr>Отмененные закупки №1</vt:lpstr>
      <vt:lpstr>Согласованный ПЗ от 28.12.2024</vt:lpstr>
      <vt:lpstr>приложение к Приложению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Черножиц Наталья Александровна</cp:lastModifiedBy>
  <cp:lastPrinted>2023-08-11T07:46:24Z</cp:lastPrinted>
  <dcterms:created xsi:type="dcterms:W3CDTF">2011-09-06T07:01:38Z</dcterms:created>
  <dcterms:modified xsi:type="dcterms:W3CDTF">2025-06-11T05:15:40Z</dcterms:modified>
</cp:coreProperties>
</file>